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C8DE00E0-1918-42B3-90E4-8728A8A0A437}" xr6:coauthVersionLast="47" xr6:coauthVersionMax="47" xr10:uidLastSave="{00000000-0000-0000-0000-000000000000}"/>
  <bookViews>
    <workbookView xWindow="-98" yWindow="-98" windowWidth="19396" windowHeight="11475" tabRatio="666" firstSheet="1" activeTab="1" xr2:uid="{00000000-000D-0000-FFFF-FFFF00000000}"/>
  </bookViews>
  <sheets>
    <sheet name="Feuil1" sheetId="16" state="hidden" r:id="rId1"/>
    <sheet name="1-Pièces du dossier" sheetId="2" r:id="rId2"/>
    <sheet name="2-Le projet" sheetId="5" r:id="rId3"/>
    <sheet name="3-Porteur de projet" sheetId="4" r:id="rId4"/>
    <sheet name="4-Entreprise" sheetId="17" r:id="rId5"/>
    <sheet name="5-Plan de financement" sheetId="10" r:id="rId6"/>
    <sheet name="6-Prévisionnel" sheetId="11" r:id="rId7"/>
    <sheet name="7-Détails du CA" sheetId="19" r:id="rId8"/>
    <sheet name="Ne pas effacer" sheetId="18" r:id="rId9"/>
    <sheet name="Fiche de synthèse" sheetId="15" state="hidden" r:id="rId10"/>
  </sheets>
  <externalReferences>
    <externalReference r:id="rId11"/>
  </externalReferences>
  <definedNames>
    <definedName name="Cadre">Feuil1!$H$3:$H$4</definedName>
    <definedName name="FormeJuridique">Feuil1!$B$20:$B$25</definedName>
    <definedName name="OuiNon">Feuil1!$B$16:$B$17</definedName>
    <definedName name="RégimeFiscal">Feuil1!$D$20:$D$22</definedName>
    <definedName name="Situationfamiliale">Feuil1!$D$3:$D$6</definedName>
    <definedName name="SituationImmo">Feuil1!$B$10:$B$13</definedName>
    <definedName name="SituationProf">Feuil1!$F$3:$F$8</definedName>
    <definedName name="StatutGérant">Feuil1!$F$20:$F$23</definedName>
    <definedName name="StatutProf">Feuil1!$H$3:$H$4</definedName>
    <definedName name="Titre">Feuil1!$B$3:$B$4</definedName>
    <definedName name="Type" localSheetId="8">'2-Le projet'!$B$3</definedName>
    <definedName name="_xlnm.Print_Area" localSheetId="1">'1-Pièces du dossier'!$A$1:$C$40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0" l="1"/>
  <c r="B4" i="10"/>
  <c r="B27" i="10" s="1"/>
  <c r="B16" i="10"/>
  <c r="C40" i="11"/>
  <c r="C37" i="11"/>
  <c r="B43" i="10"/>
  <c r="G3" i="19" l="1"/>
  <c r="E4" i="19"/>
  <c r="H4" i="19" s="1"/>
  <c r="E3" i="19"/>
  <c r="H3" i="19"/>
  <c r="I3" i="19" s="1"/>
  <c r="E5" i="19"/>
  <c r="H5" i="19"/>
  <c r="I5" i="19" s="1"/>
  <c r="E6" i="19"/>
  <c r="H6" i="19" s="1"/>
  <c r="E7" i="19"/>
  <c r="H7" i="19" s="1"/>
  <c r="I7" i="19" s="1"/>
  <c r="E8" i="19"/>
  <c r="H8" i="19"/>
  <c r="I8" i="19" s="1"/>
  <c r="G8" i="19"/>
  <c r="G4" i="19"/>
  <c r="G5" i="19"/>
  <c r="G6" i="19"/>
  <c r="G7" i="19"/>
  <c r="D4" i="10"/>
  <c r="D31" i="10" s="1"/>
  <c r="D43" i="11"/>
  <c r="D40" i="11"/>
  <c r="D37" i="11"/>
  <c r="D32" i="11"/>
  <c r="C29" i="11"/>
  <c r="D29" i="11"/>
  <c r="C7" i="11"/>
  <c r="D12" i="11"/>
  <c r="C12" i="11"/>
  <c r="C43" i="11"/>
  <c r="C32" i="11"/>
  <c r="E40" i="11"/>
  <c r="F40" i="11"/>
  <c r="F32" i="11"/>
  <c r="E32" i="11"/>
  <c r="B31" i="10"/>
  <c r="F90" i="5"/>
  <c r="D101" i="5"/>
  <c r="H69" i="4"/>
  <c r="D69" i="4"/>
  <c r="F71" i="5"/>
  <c r="B103" i="15"/>
  <c r="D101" i="15"/>
  <c r="D100" i="15"/>
  <c r="D99" i="15"/>
  <c r="B99" i="15"/>
  <c r="B96" i="15"/>
  <c r="E93" i="15"/>
  <c r="C93" i="15"/>
  <c r="B93" i="15"/>
  <c r="E92" i="15"/>
  <c r="C92" i="15"/>
  <c r="B92" i="15"/>
  <c r="E91" i="15"/>
  <c r="C91" i="15"/>
  <c r="B91" i="15"/>
  <c r="A91" i="15"/>
  <c r="E90" i="15"/>
  <c r="C90" i="15"/>
  <c r="B90" i="15"/>
  <c r="E89" i="15"/>
  <c r="C89" i="15"/>
  <c r="B89" i="15"/>
  <c r="E88" i="15"/>
  <c r="C88" i="15"/>
  <c r="B88" i="15"/>
  <c r="A88" i="15"/>
  <c r="E87" i="15"/>
  <c r="C87" i="15"/>
  <c r="B87" i="15"/>
  <c r="E86" i="15"/>
  <c r="C86" i="15"/>
  <c r="B86" i="15"/>
  <c r="E85" i="15"/>
  <c r="C85" i="15"/>
  <c r="B85" i="15"/>
  <c r="A85" i="15"/>
  <c r="E84" i="15"/>
  <c r="C84" i="15"/>
  <c r="B84" i="15"/>
  <c r="E83" i="15"/>
  <c r="C83" i="15"/>
  <c r="B83" i="15"/>
  <c r="E82" i="15"/>
  <c r="C82" i="15"/>
  <c r="B82" i="15"/>
  <c r="A82" i="15"/>
  <c r="E81" i="15"/>
  <c r="C81" i="15"/>
  <c r="B81" i="15"/>
  <c r="E80" i="15"/>
  <c r="C80" i="15"/>
  <c r="B80" i="15"/>
  <c r="E79" i="15"/>
  <c r="C79" i="15"/>
  <c r="B79" i="15"/>
  <c r="A79" i="15"/>
  <c r="E77" i="15"/>
  <c r="C77" i="15"/>
  <c r="B77" i="15"/>
  <c r="E76" i="15"/>
  <c r="C76" i="15"/>
  <c r="B76" i="15"/>
  <c r="E75" i="15"/>
  <c r="C75" i="15"/>
  <c r="B75" i="15"/>
  <c r="A75" i="15"/>
  <c r="E74" i="15"/>
  <c r="C74" i="15"/>
  <c r="B74" i="15"/>
  <c r="E73" i="15"/>
  <c r="C73" i="15"/>
  <c r="B73" i="15"/>
  <c r="E72" i="15"/>
  <c r="C72" i="15"/>
  <c r="B72" i="15"/>
  <c r="A72" i="15"/>
  <c r="E71" i="15"/>
  <c r="C71" i="15"/>
  <c r="B71" i="15"/>
  <c r="E70" i="15"/>
  <c r="C70" i="15"/>
  <c r="B70" i="15"/>
  <c r="E69" i="15"/>
  <c r="C69" i="15"/>
  <c r="B69" i="15"/>
  <c r="A69" i="15"/>
  <c r="E68" i="15"/>
  <c r="C68" i="15"/>
  <c r="B68" i="15"/>
  <c r="E67" i="15"/>
  <c r="C67" i="15"/>
  <c r="B67" i="15"/>
  <c r="E66" i="15"/>
  <c r="C66" i="15"/>
  <c r="B66" i="15"/>
  <c r="A66" i="15"/>
  <c r="E65" i="15"/>
  <c r="C65" i="15"/>
  <c r="B65" i="15"/>
  <c r="E64" i="15"/>
  <c r="C64" i="15"/>
  <c r="B64" i="15"/>
  <c r="E63" i="15"/>
  <c r="C63" i="15"/>
  <c r="B63" i="15"/>
  <c r="A63" i="15"/>
  <c r="F59" i="15"/>
  <c r="C59" i="15"/>
  <c r="F57" i="15"/>
  <c r="E57" i="15"/>
  <c r="C57" i="15"/>
  <c r="F56" i="15"/>
  <c r="E56" i="15"/>
  <c r="C56" i="15"/>
  <c r="F55" i="15"/>
  <c r="E55" i="15"/>
  <c r="C55" i="15"/>
  <c r="F54" i="15"/>
  <c r="E54" i="15"/>
  <c r="C54" i="15"/>
  <c r="F53" i="15"/>
  <c r="E53" i="15"/>
  <c r="C53" i="15"/>
  <c r="E52" i="15"/>
  <c r="E51" i="15"/>
  <c r="E50" i="15"/>
  <c r="A50" i="15"/>
  <c r="B46" i="15"/>
  <c r="F44" i="15"/>
  <c r="B44" i="15"/>
  <c r="B42" i="15"/>
  <c r="B40" i="15"/>
  <c r="E34" i="15"/>
  <c r="B34" i="15"/>
  <c r="E32" i="15"/>
  <c r="B32" i="15"/>
  <c r="E30" i="15"/>
  <c r="B30" i="15"/>
  <c r="E28" i="15"/>
  <c r="B28" i="15"/>
  <c r="E26" i="15"/>
  <c r="B26" i="15"/>
  <c r="E24" i="15"/>
  <c r="B24" i="15"/>
  <c r="E22" i="15"/>
  <c r="B22" i="15"/>
  <c r="F20" i="15"/>
  <c r="E20" i="15"/>
  <c r="C20" i="15"/>
  <c r="B20" i="15"/>
  <c r="E18" i="15"/>
  <c r="B18" i="15"/>
  <c r="E16" i="15"/>
  <c r="B16" i="15"/>
  <c r="E14" i="15"/>
  <c r="B14" i="15"/>
  <c r="B10" i="15"/>
  <c r="D8" i="15"/>
  <c r="B8" i="15"/>
  <c r="B6" i="15"/>
  <c r="F4" i="15"/>
  <c r="B4" i="15"/>
  <c r="F2" i="15"/>
  <c r="B69" i="4"/>
  <c r="F60" i="4"/>
  <c r="F43" i="11"/>
  <c r="D7" i="11"/>
  <c r="E7" i="11"/>
  <c r="E12" i="11"/>
  <c r="F7" i="11"/>
  <c r="E43" i="11"/>
  <c r="E37" i="11"/>
  <c r="F37" i="11"/>
  <c r="F12" i="11"/>
  <c r="F29" i="11"/>
  <c r="E29" i="11"/>
  <c r="F44" i="11" l="1"/>
  <c r="F45" i="11" s="1"/>
  <c r="F48" i="11" s="1"/>
  <c r="F49" i="11" s="1"/>
  <c r="F51" i="11" s="1"/>
  <c r="E44" i="11"/>
  <c r="E45" i="11" s="1"/>
  <c r="E48" i="11" s="1"/>
  <c r="E49" i="11" s="1"/>
  <c r="E51" i="11" s="1"/>
  <c r="D44" i="11"/>
  <c r="D45" i="11" s="1"/>
  <c r="D48" i="11" s="1"/>
  <c r="D49" i="11" s="1"/>
  <c r="D51" i="11" s="1"/>
  <c r="C44" i="11"/>
  <c r="C45" i="11" s="1"/>
  <c r="C48" i="11" s="1"/>
  <c r="C49" i="11" s="1"/>
  <c r="C51" i="11" s="1"/>
  <c r="I6" i="19"/>
  <c r="I4" i="19"/>
  <c r="I9" i="19" s="1"/>
  <c r="H9" i="19"/>
  <c r="J6" i="19" s="1"/>
  <c r="J3" i="19" l="1"/>
  <c r="J4" i="19"/>
  <c r="J8" i="19"/>
  <c r="D13" i="19"/>
  <c r="E13" i="19" s="1"/>
  <c r="D21" i="19"/>
  <c r="E21" i="19" s="1"/>
  <c r="D18" i="19"/>
  <c r="E18" i="19" s="1"/>
  <c r="D16" i="19"/>
  <c r="E16" i="19" s="1"/>
  <c r="D12" i="19"/>
  <c r="J7" i="19"/>
  <c r="D15" i="19"/>
  <c r="E15" i="19" s="1"/>
  <c r="D23" i="19"/>
  <c r="E23" i="19" s="1"/>
  <c r="J9" i="19"/>
  <c r="D17" i="19"/>
  <c r="E17" i="19" s="1"/>
  <c r="D14" i="19"/>
  <c r="E14" i="19" s="1"/>
  <c r="D22" i="19"/>
  <c r="E22" i="19" s="1"/>
  <c r="D20" i="19"/>
  <c r="E20" i="19" s="1"/>
  <c r="J5" i="19"/>
  <c r="D19" i="19"/>
  <c r="E19" i="19" s="1"/>
  <c r="D24" i="19" l="1"/>
  <c r="D25" i="19" s="1"/>
  <c r="E12" i="19"/>
  <c r="E25" i="19" s="1"/>
  <c r="E2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2" authorId="0" shapeId="0" xr:uid="{00000000-0006-0000-0300-000007000000}">
      <text>
        <r>
          <rPr>
            <sz val="10"/>
            <color indexed="81"/>
            <rFont val="Tahoma"/>
            <family val="2"/>
          </rPr>
          <t>Concrètement, qu'allez-vous fabriquer ou vendre ? Comment ?
 - S'il s'agit d'une activité de fabrication d'un ou de plusieurs produits, décrivez chaque produit et les domaines où il sera utilisé.
 - S'il s'agit d'une activité de prestation de services, indiquez la ou les natures des services que vous comptez vendre.</t>
        </r>
      </text>
    </comment>
    <comment ref="A13" authorId="0" shapeId="0" xr:uid="{00000000-0006-0000-0300-000008000000}">
      <text>
        <r>
          <rPr>
            <sz val="9"/>
            <color indexed="81"/>
            <rFont val="Tahoma"/>
            <family val="2"/>
          </rPr>
          <t>Alt + Entrée pour aller à la ligne</t>
        </r>
      </text>
    </comment>
    <comment ref="A15" authorId="0" shapeId="0" xr:uid="{0229B631-22BB-4FF1-801B-19DD750C2F43}">
      <text>
        <r>
          <rPr>
            <sz val="9"/>
            <color indexed="81"/>
            <rFont val="Tahoma"/>
            <family val="2"/>
          </rPr>
          <t>Qui sont vos futurs clients ? Quelles sont leurs  habitudes de consommation par rapport à vos prestations ou vos porduits ? 
Sont ils des touristes ou des locaux ? Où habitent ils ? 
Donnez le maximum de détails pour démontrer que vous connaissez votre future clientèle !</t>
        </r>
      </text>
    </comment>
    <comment ref="A93" authorId="0" shapeId="0" xr:uid="{1EB1D223-E908-4F0E-B7D7-8F410A7747ED}">
      <text>
        <r>
          <rPr>
            <sz val="10"/>
            <color indexed="81"/>
            <rFont val="Tahoma"/>
            <family val="2"/>
          </rPr>
          <t>Indiquez toutes les personnes qui interviendront dans votre projet : le porteur de projet,  les associés, le conjoint, les salariés.
Il conviendra de décrire leur rôle dans l'entreprise suivant la fonction qu'elles occuperont. 
Une personne peut occuper plusieurs fonctions. Il conviendra de le préciser dans le tableau (1 ligne par fonction).</t>
        </r>
      </text>
    </comment>
    <comment ref="C110" authorId="0" shapeId="0" xr:uid="{9455CE90-6313-4D5E-82C0-98CBCA229F37}">
      <text>
        <r>
          <rPr>
            <sz val="9"/>
            <color indexed="81"/>
            <rFont val="Tahoma"/>
            <family val="2"/>
          </rPr>
          <t>Indiquez les informations suivantes pour chaque nature d'approvisionnement identifié  : 
 - le nom du fournisseur
 - le volume du stock initial au démarrage et le coût 
 - la provenance du produit/ service (import, etc…)
Pensez également aux fournisseurs de consommables comme par exemple les emballages, etc.</t>
        </r>
      </text>
    </comment>
    <comment ref="F110" authorId="0" shapeId="0" xr:uid="{AFD0E6DC-14A0-4E0A-AA65-EC3E699F8CDB}">
      <text>
        <r>
          <rPr>
            <sz val="9"/>
            <color indexed="81"/>
            <rFont val="Tahoma"/>
            <family val="2"/>
          </rPr>
          <t>Indiquez après combien de jours (à compter de la réception de l'approvisionnement), il conviendra de payer le fournisseur.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3" authorId="0" shapeId="0" xr:uid="{00000000-0006-0000-0200-000002000000}">
      <text>
        <r>
          <rPr>
            <sz val="9"/>
            <color indexed="81"/>
            <rFont val="Tahoma"/>
            <family val="2"/>
          </rPr>
          <t>Quelle que soit la situation actuelle du porteur de projet</t>
        </r>
      </text>
    </comment>
    <comment ref="F36" authorId="0" shapeId="0" xr:uid="{95348856-87F1-4606-BE3A-4A70EE8E4B66}">
      <text>
        <r>
          <rPr>
            <sz val="9"/>
            <color indexed="81"/>
            <rFont val="Tahoma"/>
            <family val="2"/>
          </rPr>
          <t>Quelle que soit la situation actuelle du porteur de projet</t>
        </r>
      </text>
    </comment>
    <comment ref="A38" authorId="0" shapeId="0" xr:uid="{00000000-0006-0000-0200-000004000000}">
      <text>
        <r>
          <rPr>
            <sz val="9"/>
            <color indexed="81"/>
            <rFont val="Tahoma"/>
            <family val="2"/>
          </rPr>
          <t>Mentionnez les emplois successivement occupés  (niveaux de qualification) du plus récent au plus ancien, le nom de l'entreprise et la durée ou la période de chaque expérience</t>
        </r>
      </text>
    </comment>
    <comment ref="A44" authorId="0" shapeId="0" xr:uid="{00000000-0006-0000-0200-000005000000}">
      <text>
        <r>
          <rPr>
            <sz val="9"/>
            <color indexed="81"/>
            <rFont val="Tahoma"/>
            <family val="2"/>
          </rPr>
          <t>Les qualifications sont celles que vous avez obtenues en rapport avec votre projet.
Indiquez-les du plus récent au plus ancien.</t>
        </r>
      </text>
    </comment>
    <comment ref="A50" authorId="0" shapeId="0" xr:uid="{00000000-0006-0000-0200-000006000000}">
      <text>
        <r>
          <rPr>
            <sz val="9"/>
            <color indexed="81"/>
            <rFont val="Tahoma"/>
            <family val="2"/>
          </rPr>
          <t>Indiquez la situation immobilière du foyer et non du porteur de projet.</t>
        </r>
      </text>
    </comment>
    <comment ref="A54" authorId="0" shapeId="0" xr:uid="{00000000-0006-0000-0200-000007000000}">
      <text>
        <r>
          <rPr>
            <sz val="9"/>
            <color indexed="81"/>
            <rFont val="Tahoma"/>
            <family val="2"/>
          </rPr>
          <t>Indiquez les revenus actuels du foyer et non ceux du porteur de projet. 
Précisez toutes les sources de revenus.</t>
        </r>
      </text>
    </comment>
    <comment ref="A62" authorId="0" shapeId="0" xr:uid="{00000000-0006-0000-0200-000008000000}">
      <text>
        <r>
          <rPr>
            <sz val="9"/>
            <color indexed="81"/>
            <rFont val="Tahoma"/>
            <family val="2"/>
          </rPr>
          <t>Indiquez la situation d'endettement du foyer</t>
        </r>
      </text>
    </comment>
    <comment ref="G63" authorId="0" shapeId="0" xr:uid="{00000000-0006-0000-0200-000009000000}">
      <text>
        <r>
          <rPr>
            <sz val="9"/>
            <color indexed="81"/>
            <rFont val="Tahoma"/>
            <family val="2"/>
          </rPr>
          <t>(CRD) Capital restant dû : montant qui reste à rembourser à la banque.</t>
        </r>
      </text>
    </comment>
    <comment ref="F71" authorId="0" shapeId="0" xr:uid="{00000000-0006-0000-0200-00000A000000}">
      <text>
        <r>
          <rPr>
            <sz val="9"/>
            <color indexed="81"/>
            <rFont val="Tahoma"/>
            <family val="2"/>
          </rPr>
          <t>Indiquez la ville où est localisée la banque.</t>
        </r>
      </text>
    </comment>
    <comment ref="A86" authorId="0" shapeId="0" xr:uid="{4A417799-A04C-48EA-A806-0EC72A3A591A}">
      <text>
        <r>
          <rPr>
            <sz val="9"/>
            <color indexed="81"/>
            <rFont val="Tahoma"/>
            <family val="2"/>
          </rPr>
          <t>Quelles sont vos motivations ? Pourquoi ce projet ?
(opportunité de satisfaire un marché, création éventuellle d'un produit ou d'une prestation nouvelle, tradition familiale, opportunité de reprise d'une entreprise existante, etc.)</t>
        </r>
      </text>
    </comment>
    <comment ref="A90" authorId="0" shapeId="0" xr:uid="{D126CE1E-0FF7-478C-9AA0-DC9372FC29A6}">
      <text>
        <r>
          <rPr>
            <sz val="9"/>
            <color indexed="81"/>
            <rFont val="Tahoma"/>
            <family val="2"/>
          </rPr>
          <t xml:space="preserve">Comment souhaitez vous faire évoluer votre entreprise ? 
Imaginez là dans 3 ans, plus d'employés ? Plus de prestations ? Une délocalisation?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4" authorId="0" shapeId="0" xr:uid="{00000000-0006-0000-0600-000002000000}">
      <text>
        <r>
          <rPr>
            <sz val="9"/>
            <color indexed="81"/>
            <rFont val="Tahoma"/>
            <family val="2"/>
          </rPr>
          <t>Dépenses réalisées avant encaissement des premières recettes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62" authorId="0" shapeId="0" xr:uid="{00000000-0006-0000-0B00-000001000000}">
      <text>
        <r>
          <rPr>
            <sz val="10"/>
            <color indexed="81"/>
            <rFont val="Tahoma"/>
            <family val="2"/>
          </rPr>
          <t>Masquer toutes les lignes vides du tableau</t>
        </r>
      </text>
    </comment>
    <comment ref="B103" authorId="0" shapeId="0" xr:uid="{00000000-0006-0000-0B00-000002000000}">
      <text>
        <r>
          <rPr>
            <b/>
            <sz val="9"/>
            <color indexed="81"/>
            <rFont val="Tahoma"/>
            <family val="2"/>
          </rPr>
          <t>QU’EST-CE QU’UNE ENTREPRISE REMARQUABLE ?</t>
        </r>
        <r>
          <rPr>
            <sz val="9"/>
            <color indexed="81"/>
            <rFont val="Tahoma"/>
            <family val="2"/>
          </rPr>
          <t xml:space="preserve">
Les entreprises remarquables allient création d’emplois, réussite économique et engagements responsables. Les entrepreneurs les intègrent avec volontarisme dans la stratégie et la vie de leur entreprise :
</t>
        </r>
        <r>
          <rPr>
            <b/>
            <u/>
            <sz val="9"/>
            <color indexed="81"/>
            <rFont val="Tahoma"/>
            <family val="2"/>
          </rPr>
          <t>Dynamique territoriale</t>
        </r>
        <r>
          <rPr>
            <sz val="9"/>
            <color indexed="81"/>
            <rFont val="Tahoma"/>
            <family val="2"/>
          </rPr>
          <t xml:space="preserve">
L’entreprise remarquable contribue au dynamisme économique local. Elle ouvre de nouvelles voies sur son territoire, renforce des filières existantes et retrouve des savoir- faire disparus. Elle peut aussi contribuer au rayonnement du territoire en France, en Europe et dans le monde.
</t>
        </r>
        <r>
          <rPr>
            <b/>
            <u/>
            <sz val="9"/>
            <color indexed="81"/>
            <rFont val="Tahoma"/>
            <family val="2"/>
          </rPr>
          <t>Engagement environnemental</t>
        </r>
        <r>
          <rPr>
            <sz val="9"/>
            <color indexed="81"/>
            <rFont val="Tahoma"/>
            <family val="2"/>
          </rPr>
          <t xml:space="preserve">
L’entreprise remarquable s’inscrit dans une logique de préservation des ressources et de la biodiversité, de maîtrise et de valorisation des déchets telle que l’économie circulaire et de lutte contre le réchauffement climatique.
</t>
        </r>
        <r>
          <rPr>
            <b/>
            <u/>
            <sz val="9"/>
            <color indexed="81"/>
            <rFont val="Tahoma"/>
            <family val="2"/>
          </rPr>
          <t>Volontarisme social et sociétal</t>
        </r>
        <r>
          <rPr>
            <sz val="9"/>
            <color indexed="81"/>
            <rFont val="Tahoma"/>
            <family val="2"/>
          </rPr>
          <t xml:space="preserve">
L’entreprise remarquable crée des emplois, valorise son capital humain et développe une gouvernance partagée. Elle apporte sa contribution aux grands enjeux de société. Elle implique ses fournisseurs, ses clients et les tiers dans sa démarche.
</t>
        </r>
        <r>
          <rPr>
            <b/>
            <u/>
            <sz val="9"/>
            <color indexed="81"/>
            <rFont val="Tahoma"/>
            <family val="2"/>
          </rPr>
          <t>Innovation</t>
        </r>
        <r>
          <rPr>
            <sz val="9"/>
            <color indexed="81"/>
            <rFont val="Tahoma"/>
            <family val="2"/>
          </rPr>
          <t xml:space="preserve">
L’entreprise remarquable est porteuse d’une conception novatrice : organisation, marché, gestion, technologie, modèle social…</t>
        </r>
      </text>
    </comment>
  </commentList>
</comments>
</file>

<file path=xl/sharedStrings.xml><?xml version="1.0" encoding="utf-8"?>
<sst xmlns="http://schemas.openxmlformats.org/spreadsheetml/2006/main" count="533" uniqueCount="495">
  <si>
    <t xml:space="preserve">Structure accompagnatrice : </t>
  </si>
  <si>
    <t>Conseiller(ère) :</t>
  </si>
  <si>
    <t xml:space="preserve">Prénom : </t>
  </si>
  <si>
    <t xml:space="preserve">Nationalité : </t>
  </si>
  <si>
    <t>Situation familiale :</t>
  </si>
  <si>
    <t xml:space="preserve">Adresse : </t>
  </si>
  <si>
    <t xml:space="preserve">Situation actuelle : </t>
  </si>
  <si>
    <t xml:space="preserve">Profession : </t>
  </si>
  <si>
    <t xml:space="preserve">Si demandeur d'emploi : </t>
  </si>
  <si>
    <t xml:space="preserve">Statut projet : </t>
  </si>
  <si>
    <t xml:space="preserve">Statut juridique : </t>
  </si>
  <si>
    <t>TOTAL</t>
  </si>
  <si>
    <t>Banque</t>
  </si>
  <si>
    <t>Défiscalisation</t>
  </si>
  <si>
    <t>RIB personnel (qui servira aux prélèvements)</t>
  </si>
  <si>
    <t>Initiative NC</t>
  </si>
  <si>
    <t>Chargé de mission Initiative NC :</t>
  </si>
  <si>
    <t>PRESENTATION DU CHEF D'ENTREPRISE</t>
  </si>
  <si>
    <t>Identité du Chef d'Entreprise</t>
  </si>
  <si>
    <t>Porteur de projet</t>
  </si>
  <si>
    <t>Conjoint</t>
  </si>
  <si>
    <t xml:space="preserve">Nom : </t>
  </si>
  <si>
    <t xml:space="preserve">Situation prof. : </t>
  </si>
  <si>
    <t>Nbre enfants à charge :</t>
  </si>
  <si>
    <t xml:space="preserve">Age de chaque enfant : </t>
  </si>
  <si>
    <t>Intitulé du poste ou mission</t>
  </si>
  <si>
    <t>Entreprise</t>
  </si>
  <si>
    <t>Diplômes, qualifications et stages en entreprise</t>
  </si>
  <si>
    <t>Intitulés</t>
  </si>
  <si>
    <t>Durée de stage / Date obtention diplôme</t>
  </si>
  <si>
    <t>Situation immobilière</t>
  </si>
  <si>
    <t>Montants (mensuel)</t>
  </si>
  <si>
    <t>Situation d'endettement</t>
  </si>
  <si>
    <t>Nature</t>
  </si>
  <si>
    <t>Mensualité</t>
  </si>
  <si>
    <t>Date fin</t>
  </si>
  <si>
    <t>Crédit immobilier</t>
  </si>
  <si>
    <t>Crédit à la consommation</t>
  </si>
  <si>
    <t>Total endettement personnel</t>
  </si>
  <si>
    <t>Agence (ville)</t>
  </si>
  <si>
    <t>Oui / Non</t>
  </si>
  <si>
    <t xml:space="preserve"> </t>
  </si>
  <si>
    <t xml:space="preserve">Interdiction bancaire : </t>
  </si>
  <si>
    <t xml:space="preserve">Faillite personnelle : </t>
  </si>
  <si>
    <t xml:space="preserve">Incidents de paiement : </t>
  </si>
  <si>
    <t xml:space="preserve">Recours à un crédit Adie : </t>
  </si>
  <si>
    <t>LE PROJET</t>
  </si>
  <si>
    <t xml:space="preserve">Raison sociale : </t>
  </si>
  <si>
    <t>Personnes ayant participé à l'élaboration du dossier</t>
  </si>
  <si>
    <t>Organisme</t>
  </si>
  <si>
    <t>Personnes et coordonnées</t>
  </si>
  <si>
    <t>LES MOYENS</t>
  </si>
  <si>
    <t>Moyens de communication / actions commerciales</t>
  </si>
  <si>
    <t>Moyens humains / répartition des tâches</t>
  </si>
  <si>
    <t>Nom</t>
  </si>
  <si>
    <t>Montant</t>
  </si>
  <si>
    <t>Subvention province</t>
  </si>
  <si>
    <t>Rémunération gérance</t>
  </si>
  <si>
    <t>RESSOURCES</t>
  </si>
  <si>
    <t>ELEMENTS</t>
  </si>
  <si>
    <t>%</t>
  </si>
  <si>
    <t>Frais d'établissement</t>
  </si>
  <si>
    <t>Droit au bail</t>
  </si>
  <si>
    <t>Constructions</t>
  </si>
  <si>
    <t>Apport en nature</t>
  </si>
  <si>
    <t>TOTAL INVESTISSEMENTS</t>
  </si>
  <si>
    <t>Prêt bancaire</t>
  </si>
  <si>
    <t>TOTAL EMPLOIS</t>
  </si>
  <si>
    <t>TOTAL RESSOURCES</t>
  </si>
  <si>
    <t>Reprise subvention</t>
  </si>
  <si>
    <t>Désignation</t>
  </si>
  <si>
    <t>Renseignement annexe</t>
  </si>
  <si>
    <t>Achats, stock démarrage</t>
  </si>
  <si>
    <t>Crédit bail / loyer défisc</t>
  </si>
  <si>
    <t>indiquer nombre de mois correspondants</t>
  </si>
  <si>
    <t>S/T autres achats et chg externes (y/c assurance)</t>
  </si>
  <si>
    <t>Assurance 1° année (seule)</t>
  </si>
  <si>
    <t>Charges de personnel (brut + cotisations)</t>
  </si>
  <si>
    <t>Echéances emprunts</t>
  </si>
  <si>
    <t>Autre (préciser)</t>
  </si>
  <si>
    <t>HORS REMUNERATION DE L'EXPLOITANT</t>
  </si>
  <si>
    <t>Production vendue</t>
  </si>
  <si>
    <t>Achats de matières premières</t>
  </si>
  <si>
    <t>ACHATS</t>
  </si>
  <si>
    <t>Entretien et réparations</t>
  </si>
  <si>
    <t>Publicité</t>
  </si>
  <si>
    <t>Transport et déplacements</t>
  </si>
  <si>
    <t>Autres charges de gestion courante</t>
  </si>
  <si>
    <t>Salaires du personnel (brut)</t>
  </si>
  <si>
    <t>Dotations amortissements</t>
  </si>
  <si>
    <t>AMORTISSEMENTS ET PROVISIONS</t>
  </si>
  <si>
    <t>RESULTAT COURANT AVANT IMPOT</t>
  </si>
  <si>
    <t>RESULTAT NET COMPTABLE</t>
  </si>
  <si>
    <t>TRESORERIE DISPONIBLE</t>
  </si>
  <si>
    <t>LES SOLUTIONS ENVISAGEES</t>
  </si>
  <si>
    <t>FICHE DE SYNTHESE DU PROJET</t>
  </si>
  <si>
    <t xml:space="preserve">COMITE AGREMENT DU </t>
  </si>
  <si>
    <t>Implantation :</t>
  </si>
  <si>
    <t xml:space="preserve">Age de l'entreprise : </t>
  </si>
  <si>
    <t>Créateur(s)</t>
  </si>
  <si>
    <t>Age :</t>
  </si>
  <si>
    <t xml:space="preserve">Situation conjoint : </t>
  </si>
  <si>
    <t xml:space="preserve">Nbre d'enfants : </t>
  </si>
  <si>
    <t xml:space="preserve">Lieu d'habitation : </t>
  </si>
  <si>
    <t xml:space="preserve">Revenus : </t>
  </si>
  <si>
    <t xml:space="preserve">Taux d'endettement : </t>
  </si>
  <si>
    <t>Formation &amp; expérience</t>
  </si>
  <si>
    <t>Le projet</t>
  </si>
  <si>
    <t>Sur terre coutumière ?</t>
  </si>
  <si>
    <t>Description du projet :</t>
  </si>
  <si>
    <t>% droit de vote (si Société) :</t>
  </si>
  <si>
    <t>Date de création de l'entreprise :</t>
  </si>
  <si>
    <t xml:space="preserve">Montant global du projet : </t>
  </si>
  <si>
    <t>Financements</t>
  </si>
  <si>
    <t>Types de financement</t>
  </si>
  <si>
    <t>Accepté / en cours</t>
  </si>
  <si>
    <t>Apport du porteur de projet</t>
  </si>
  <si>
    <t>Apport du ou des associés</t>
  </si>
  <si>
    <t>Prêt d'honneur</t>
  </si>
  <si>
    <t>Sté de participation</t>
  </si>
  <si>
    <t>Crowdfunding (subv. Privée)</t>
  </si>
  <si>
    <t xml:space="preserve">Conditions du prêt d'honneur : </t>
  </si>
  <si>
    <t>Durée :</t>
  </si>
  <si>
    <t>Différé :</t>
  </si>
  <si>
    <t>ANALYSE PROJET</t>
  </si>
  <si>
    <t>MES FORCES / MES ATOUTS</t>
  </si>
  <si>
    <r>
      <t>MES "FAIBLESSES"</t>
    </r>
    <r>
      <rPr>
        <b/>
        <sz val="11"/>
        <color rgb="FFFF0000"/>
        <rFont val="Calibri"/>
        <family val="2"/>
        <scheme val="minor"/>
      </rPr>
      <t xml:space="preserve"> =&gt;</t>
    </r>
  </si>
  <si>
    <t>LES OPPORTUNITES A SAISIR</t>
  </si>
  <si>
    <r>
      <t xml:space="preserve">LES MENACES IDENTIFIEES </t>
    </r>
    <r>
      <rPr>
        <b/>
        <sz val="11"/>
        <color rgb="FFFF0000"/>
        <rFont val="Calibri"/>
        <family val="2"/>
      </rPr>
      <t>=&gt;</t>
    </r>
  </si>
  <si>
    <t>Détail CA :</t>
  </si>
  <si>
    <t>Demande de parrainage ?</t>
  </si>
  <si>
    <t xml:space="preserve">Domaines souhaités : </t>
  </si>
  <si>
    <t>Eligible "Projet remarquable" ?</t>
  </si>
  <si>
    <t>Commentaires d'Initiative NC</t>
  </si>
  <si>
    <t>Comptable</t>
  </si>
  <si>
    <t>Mail:</t>
  </si>
  <si>
    <t>Date d'inscription au SEFI :</t>
  </si>
  <si>
    <t>CCISM</t>
  </si>
  <si>
    <t>Cabinet de défiscalisation</t>
  </si>
  <si>
    <t>Monsieur</t>
  </si>
  <si>
    <t>Madame</t>
  </si>
  <si>
    <t>Célibataire</t>
  </si>
  <si>
    <t>Concubinage</t>
  </si>
  <si>
    <t>Marié(2)</t>
  </si>
  <si>
    <t>Veuf(ve)</t>
  </si>
  <si>
    <t>Sans emploi</t>
  </si>
  <si>
    <t>Demandeur d'emploi</t>
  </si>
  <si>
    <t>Salarié</t>
  </si>
  <si>
    <t>Patenté</t>
  </si>
  <si>
    <t>Retraité</t>
  </si>
  <si>
    <t>Etudiant</t>
  </si>
  <si>
    <t>Cadre</t>
  </si>
  <si>
    <t>Non cadre</t>
  </si>
  <si>
    <t>Propriétaire</t>
  </si>
  <si>
    <t>Hébergé</t>
  </si>
  <si>
    <t>Autres, préciser:</t>
  </si>
  <si>
    <t>Locataire, préciser le loyer:</t>
  </si>
  <si>
    <t>Oui</t>
  </si>
  <si>
    <t>Non</t>
  </si>
  <si>
    <t>EI</t>
  </si>
  <si>
    <t>EURL</t>
  </si>
  <si>
    <t>SARL</t>
  </si>
  <si>
    <t>SELARL</t>
  </si>
  <si>
    <t>SAS</t>
  </si>
  <si>
    <t>SNC</t>
  </si>
  <si>
    <t>Forfait</t>
  </si>
  <si>
    <t>Réel simplifié</t>
  </si>
  <si>
    <t>Réel normal</t>
  </si>
  <si>
    <t>DG</t>
  </si>
  <si>
    <t>Gérant majoritaire</t>
  </si>
  <si>
    <t>Gérant minoritaire / égal</t>
  </si>
  <si>
    <t>Entrepreneur individuel</t>
  </si>
  <si>
    <t>Présentation de l'activité</t>
  </si>
  <si>
    <t>Secteur d'activité:</t>
  </si>
  <si>
    <t>Etude de marché réalisée</t>
  </si>
  <si>
    <t>Clientèle visée:</t>
  </si>
  <si>
    <t>Particuliers</t>
  </si>
  <si>
    <t>Entreprises</t>
  </si>
  <si>
    <t>Collectivités 
(Communes, Ecoles, Public, CE)</t>
  </si>
  <si>
    <t>Autres</t>
  </si>
  <si>
    <t>Délai de règlement:</t>
  </si>
  <si>
    <t>Détail des tarifs prévus:</t>
  </si>
  <si>
    <t>Détail des ventes prévues la 1ère année:</t>
  </si>
  <si>
    <t>Liste des concurrents:</t>
  </si>
  <si>
    <t>Produits ou services proposés:</t>
  </si>
  <si>
    <t>Organsation prévue au sein de l'entreprise</t>
  </si>
  <si>
    <t>Fonction</t>
  </si>
  <si>
    <t>Contrat (CDD, CDI, CVD, CAE, ACT…)</t>
  </si>
  <si>
    <t>Salaire brut</t>
  </si>
  <si>
    <t>Préciser Fournisseur ou Sous-Traitant</t>
  </si>
  <si>
    <t>Délai de règlement</t>
  </si>
  <si>
    <t>Environnemental:</t>
  </si>
  <si>
    <t>Economique:</t>
  </si>
  <si>
    <t>SOFIDEP</t>
  </si>
  <si>
    <t xml:space="preserve">Régime matrimonial: </t>
  </si>
  <si>
    <t xml:space="preserve">Adresse domicile: </t>
  </si>
  <si>
    <t>Adresse postale :</t>
  </si>
  <si>
    <t>Date de début / Date de fin</t>
  </si>
  <si>
    <t>Situation familiale</t>
  </si>
  <si>
    <t>Montant du loyer:</t>
  </si>
  <si>
    <t>Montant initial</t>
  </si>
  <si>
    <t>Montant restant à rembourser</t>
  </si>
  <si>
    <t>QUELLES SONT VOS MOTIVATIONS POUR CE PROJET?</t>
  </si>
  <si>
    <t>QUELLES SONT VOS PERSPECTIVES A 3 ANS?</t>
  </si>
  <si>
    <t>DESIGNATION</t>
  </si>
  <si>
    <t xml:space="preserve">Email de l'entreprise : </t>
  </si>
  <si>
    <t xml:space="preserve">Site internet : </t>
  </si>
  <si>
    <t xml:space="preserve">Page Facebook : </t>
  </si>
  <si>
    <t>Page Linkedin :</t>
  </si>
  <si>
    <t xml:space="preserve">Page Twitter /Instagram: </t>
  </si>
  <si>
    <t>Régime fiscal  :</t>
  </si>
  <si>
    <t>Forme juridique :</t>
  </si>
  <si>
    <t>Raison sociale:</t>
  </si>
  <si>
    <t>Régime normal, TPE1 ou TPE2:</t>
  </si>
  <si>
    <t>N° TAHITI:</t>
  </si>
  <si>
    <t>Date de création:</t>
  </si>
  <si>
    <t>Code activité (sur attestation ISPF):</t>
  </si>
  <si>
    <t>Adresse physique du siège social</t>
  </si>
  <si>
    <t>Adresse postale de l'entreprise</t>
  </si>
  <si>
    <t>Coordonnées téléphoniques de l'entreprise:</t>
  </si>
  <si>
    <t>Vini du gérant:</t>
  </si>
  <si>
    <t>Capital social:</t>
  </si>
  <si>
    <t>INFORMATIONS ADMINISTRATIVES</t>
  </si>
  <si>
    <t>BESOINS</t>
  </si>
  <si>
    <t>Pas de porte</t>
  </si>
  <si>
    <t>Enseigne</t>
  </si>
  <si>
    <t>IMMOBILISATIONS INCORPORELLES</t>
  </si>
  <si>
    <t>TVA sur immobilisations</t>
  </si>
  <si>
    <t>Stock de départ</t>
  </si>
  <si>
    <t>Besoins en trésorerie</t>
  </si>
  <si>
    <t>CAPITAUX PROPRES</t>
  </si>
  <si>
    <t>Apport en numéraire</t>
  </si>
  <si>
    <t>Comptes courants d'associés</t>
  </si>
  <si>
    <t>Prêt d'honneur INITIATIVE</t>
  </si>
  <si>
    <t>Honoraires comptables</t>
  </si>
  <si>
    <t>Commissionnements</t>
  </si>
  <si>
    <t>Honoraires juridiques</t>
  </si>
  <si>
    <t>Patente</t>
  </si>
  <si>
    <t>Taxes communales</t>
  </si>
  <si>
    <t>Charges patronales</t>
  </si>
  <si>
    <t>Charges exploitant (RNS + Accident du travail)</t>
  </si>
  <si>
    <t>Intérêts des prêts SOFIDEP</t>
  </si>
  <si>
    <t>Intérêts des prêts bancaires</t>
  </si>
  <si>
    <t>Impôt sur Transactions et CST</t>
  </si>
  <si>
    <t>(ou) Impôts sur les sociétés</t>
  </si>
  <si>
    <t xml:space="preserve">Création </t>
  </si>
  <si>
    <t>Reprise</t>
  </si>
  <si>
    <t>Croissance (+3 ans)</t>
  </si>
  <si>
    <t>Croissance (-3 ans)</t>
  </si>
  <si>
    <t>Concurrence</t>
  </si>
  <si>
    <r>
      <t xml:space="preserve">Description </t>
    </r>
    <r>
      <rPr>
        <sz val="12"/>
        <color theme="1"/>
        <rFont val="Calibri"/>
        <family val="2"/>
        <scheme val="minor"/>
      </rPr>
      <t>(mailing, prospectus, foires, affiches, cartes visite, annonces, radio, etc.)</t>
    </r>
  </si>
  <si>
    <t>Local</t>
  </si>
  <si>
    <t>Type de projet :</t>
  </si>
  <si>
    <t xml:space="preserve">Nom commercial : </t>
  </si>
  <si>
    <t>SA</t>
  </si>
  <si>
    <t>Micro</t>
  </si>
  <si>
    <t xml:space="preserve">Régime normal </t>
  </si>
  <si>
    <t>TPE 1</t>
  </si>
  <si>
    <t>TPE 2</t>
  </si>
  <si>
    <t>Date de démarrage envisagée (jj/mm/aaaa):</t>
  </si>
  <si>
    <t>Réglementations liées à l'activité :</t>
  </si>
  <si>
    <t>Activité franchisée ?</t>
  </si>
  <si>
    <t>ACTIVITE</t>
  </si>
  <si>
    <t>Hôtels, cafés et restaurants</t>
  </si>
  <si>
    <t>Immobilier</t>
  </si>
  <si>
    <t>Industrie</t>
  </si>
  <si>
    <t>Services aux entreprises</t>
  </si>
  <si>
    <t>Services aux particuliers</t>
  </si>
  <si>
    <t>Transports</t>
  </si>
  <si>
    <t>Education, santé, action sociale</t>
  </si>
  <si>
    <t>Construction-BTP</t>
  </si>
  <si>
    <t>Agriculture, sylviculture, pêche</t>
  </si>
  <si>
    <t>Commerce et réparation</t>
  </si>
  <si>
    <t xml:space="preserve">Locale </t>
  </si>
  <si>
    <t>Internationale</t>
  </si>
  <si>
    <t>Précisez la localisation:</t>
  </si>
  <si>
    <t xml:space="preserve">Détail de la clientèle actuelle: </t>
  </si>
  <si>
    <t>Tarifs des concurrents:</t>
  </si>
  <si>
    <t>Budget</t>
  </si>
  <si>
    <t>Commentaires :</t>
  </si>
  <si>
    <t>Emploi créé ou maintenu</t>
  </si>
  <si>
    <t>Embauche</t>
  </si>
  <si>
    <t>Temps de travail (100% ou 50%)</t>
  </si>
  <si>
    <t>Créé</t>
  </si>
  <si>
    <t>Maintenu</t>
  </si>
  <si>
    <r>
      <t>Description</t>
    </r>
    <r>
      <rPr>
        <sz val="11"/>
        <color theme="1"/>
        <rFont val="Calibri"/>
        <family val="2"/>
        <scheme val="minor"/>
      </rPr>
      <t xml:space="preserve"> (outillage, équipements, installations, etc.)</t>
    </r>
  </si>
  <si>
    <t>Moyens matériels (détailler les proformas)</t>
  </si>
  <si>
    <t>Engagement social:</t>
  </si>
  <si>
    <t>Avancement du bail :</t>
  </si>
  <si>
    <t>Superficie de vente :</t>
  </si>
  <si>
    <t>En cours</t>
  </si>
  <si>
    <t>Signé</t>
  </si>
  <si>
    <t>Date de signature:</t>
  </si>
  <si>
    <t>Durée du bail:</t>
  </si>
  <si>
    <t>Loyer mensuel:</t>
  </si>
  <si>
    <t>Caution:</t>
  </si>
  <si>
    <t>Fonds de commerce</t>
  </si>
  <si>
    <t>Achat des murs</t>
  </si>
  <si>
    <t>Construction</t>
  </si>
  <si>
    <t>Charges d'acquisition</t>
  </si>
  <si>
    <t>ENGAGEMENT SOCIETAL DE VOTRE ENTREPRISE (à compléter si votre activité est concernée)</t>
  </si>
  <si>
    <t>Exemple : soutenir les fournisseurs locaux, payer les factures dans les délais…</t>
  </si>
  <si>
    <t>Exemple : limiter les déchets, maitrise des émissions de gaz à effet de serre…</t>
  </si>
  <si>
    <t>LDN:</t>
  </si>
  <si>
    <t>DDN:</t>
  </si>
  <si>
    <t>Prénom:</t>
  </si>
  <si>
    <t>Nom:</t>
  </si>
  <si>
    <t>Lieu de naissance:</t>
  </si>
  <si>
    <t>Date de naissance:</t>
  </si>
  <si>
    <t>Téléphone personnel:</t>
  </si>
  <si>
    <t>Téléphone professionnel:</t>
  </si>
  <si>
    <t>Tél perso:</t>
  </si>
  <si>
    <t>Concubinage / vie maritale</t>
  </si>
  <si>
    <t>Pacsé</t>
  </si>
  <si>
    <t>Marié</t>
  </si>
  <si>
    <t>Divorcé</t>
  </si>
  <si>
    <t>Veuf/Veuve</t>
  </si>
  <si>
    <t>Communauté de biens réduite aux acquêts</t>
  </si>
  <si>
    <t>Communauté universelle</t>
  </si>
  <si>
    <t>Participation aux acquêts</t>
  </si>
  <si>
    <t>Séparation de biens</t>
  </si>
  <si>
    <t>Âge de chaque enfant séparé par des virgules. Exemple : 3,5,9</t>
  </si>
  <si>
    <t>EXPERIENCE PROFESSIONNELLE (à compléter si pas de CV fourni)</t>
  </si>
  <si>
    <t>Propriétaire ou locataire ?</t>
  </si>
  <si>
    <t>Situation financière du couple</t>
  </si>
  <si>
    <t>Revenus mensuels actuels + ceux du conjoint (salaire, placement, loyer, pension, autres…)</t>
  </si>
  <si>
    <t>CAPITAL SOCIAL (compléter seulement s'il y a un capital social)</t>
  </si>
  <si>
    <t>Parts sociales du porteur:</t>
  </si>
  <si>
    <t>Président</t>
  </si>
  <si>
    <t>Directeur général</t>
  </si>
  <si>
    <t>Gérant</t>
  </si>
  <si>
    <t>Gérant minoritaire</t>
  </si>
  <si>
    <t>Gérant salarié</t>
  </si>
  <si>
    <t>Cogérant</t>
  </si>
  <si>
    <t>Associé</t>
  </si>
  <si>
    <t>Exploitant individuel</t>
  </si>
  <si>
    <t>Statut de l'associé majoritaire dans la société:</t>
  </si>
  <si>
    <t>Fonction de l'associé majoritaire dans la société:</t>
  </si>
  <si>
    <t>Statut du second associé dans la société:</t>
  </si>
  <si>
    <t>Fonction du second associé dans la société:</t>
  </si>
  <si>
    <t>Si autre(s) associé(s) renseigner également:</t>
  </si>
  <si>
    <t xml:space="preserve">Commentaires </t>
  </si>
  <si>
    <t>PRESENTATION DE L'ENTREPRISE</t>
  </si>
  <si>
    <t>Si reprise, rachat de parts sociales ou de FDC ?</t>
  </si>
  <si>
    <t>Zone géographique visée:</t>
  </si>
  <si>
    <t>Comment vous différenciez-vous de vos concurrents ?</t>
  </si>
  <si>
    <t>Coûts hors TVA</t>
  </si>
  <si>
    <t>Si vous envisagez de faire appel à de la sous-traitance, pour quelle tâche ?</t>
  </si>
  <si>
    <t>Superficie de stockage :</t>
  </si>
  <si>
    <t>Charges locatives:</t>
  </si>
  <si>
    <t>Exemple : garantir l'hygiène et la sécurité sur le lieu de travail, former le personnel…</t>
  </si>
  <si>
    <t>Administration (DGAE, DPAM, DRMM,etc…)</t>
  </si>
  <si>
    <t>Bénéficiaire ICRA ?</t>
  </si>
  <si>
    <t>Fonds de commerce / Droit au bail</t>
  </si>
  <si>
    <t>Brevets, licences, logiciels</t>
  </si>
  <si>
    <t>Frais et honoraires</t>
  </si>
  <si>
    <t>Site internet</t>
  </si>
  <si>
    <t>Droit d'entrée</t>
  </si>
  <si>
    <t>Frais de garantie bancaire</t>
  </si>
  <si>
    <t>Frais de recherche et développement</t>
  </si>
  <si>
    <t>Terrains</t>
  </si>
  <si>
    <t>Reprise des éléments corporels</t>
  </si>
  <si>
    <t>Autres immobilisations corporelles</t>
  </si>
  <si>
    <t>Autres immobilisations incorporelles</t>
  </si>
  <si>
    <t>IMMOBILISATIONS CORPORELLES</t>
  </si>
  <si>
    <t>MONTANT HORS TVA</t>
  </si>
  <si>
    <t>Subvention DGAE - APCR</t>
  </si>
  <si>
    <t>Subvention DGAE - AEPE</t>
  </si>
  <si>
    <t>Aide au démarrage ICRA</t>
  </si>
  <si>
    <t>Défiscalisations métropolitaine</t>
  </si>
  <si>
    <t>Subvention Service du Tourisme</t>
  </si>
  <si>
    <t>Subvention Direction de l'Agriculture</t>
  </si>
  <si>
    <t>Subvention Direction des Ressources Marines</t>
  </si>
  <si>
    <t>Subvention Direction de l'Economie Numérique</t>
  </si>
  <si>
    <t>Micro-crédit de l'ADIE</t>
  </si>
  <si>
    <t>Crédit bancaire SOCREDO</t>
  </si>
  <si>
    <t>Crédit bancaire Banque de Polynésie</t>
  </si>
  <si>
    <t>Crédit bancaire Banque de Tahiti</t>
  </si>
  <si>
    <t>Crédit SOFIDEP</t>
  </si>
  <si>
    <t>FINANCEMENTS EXTERNES</t>
  </si>
  <si>
    <t>DETAIL DU BESOINS EN TRESORERIE</t>
  </si>
  <si>
    <t>TOTAL BESOIN EN TRESORERIE</t>
  </si>
  <si>
    <t>Mensuel N1</t>
  </si>
  <si>
    <t>N1</t>
  </si>
  <si>
    <t>N2</t>
  </si>
  <si>
    <t>N3</t>
  </si>
  <si>
    <t>CHIFFRE D'AFFAIRES</t>
  </si>
  <si>
    <t xml:space="preserve">Vente de services </t>
  </si>
  <si>
    <t>Vente de marchandises</t>
  </si>
  <si>
    <t>TOTAL CHIFFRE D'AFFAIRES</t>
  </si>
  <si>
    <t>Autres de consommables</t>
  </si>
  <si>
    <t>Achats de marchandises</t>
  </si>
  <si>
    <t>TOTAL DES ACHATS</t>
  </si>
  <si>
    <t>CHARGES EXTERNES</t>
  </si>
  <si>
    <t xml:space="preserve">Loyer </t>
  </si>
  <si>
    <t xml:space="preserve">Electricité </t>
  </si>
  <si>
    <t xml:space="preserve">Eau </t>
  </si>
  <si>
    <t>Frais de télécommunication</t>
  </si>
  <si>
    <t>Assurances (local , RC, véhicule)</t>
  </si>
  <si>
    <t>Fournitures administratives</t>
  </si>
  <si>
    <t>Crédit bail</t>
  </si>
  <si>
    <t>Frais bancaires (agios, TPE,…)</t>
  </si>
  <si>
    <t>TOTAL DES CHARGES EXTERNES</t>
  </si>
  <si>
    <t>TOTAL IMPOTS ET TAXES</t>
  </si>
  <si>
    <t>TOTAL DES CHARGES DE PERSONNEL</t>
  </si>
  <si>
    <t>TOTAL DES CHARGES FINANCIERES</t>
  </si>
  <si>
    <t>TOTAL CHARGES GENERALES</t>
  </si>
  <si>
    <t>Capacité d'autofinancement (CAF)</t>
  </si>
  <si>
    <t>Remboursement capital des prêts</t>
  </si>
  <si>
    <t xml:space="preserve">Nbre jours ouvrables </t>
  </si>
  <si>
    <t xml:space="preserve">Tarif TTC </t>
  </si>
  <si>
    <t>%CA</t>
  </si>
  <si>
    <t xml:space="preserve">Saisonnalité </t>
  </si>
  <si>
    <t xml:space="preserve">CA HT </t>
  </si>
  <si>
    <t>CA HT  JOUR</t>
  </si>
  <si>
    <t xml:space="preserve">Période </t>
  </si>
  <si>
    <t xml:space="preserve">Janvier </t>
  </si>
  <si>
    <t>Février</t>
  </si>
  <si>
    <t>Mars</t>
  </si>
  <si>
    <t>Avril</t>
  </si>
  <si>
    <t>Mai</t>
  </si>
  <si>
    <t>Juin</t>
  </si>
  <si>
    <t>Juillet</t>
  </si>
  <si>
    <t>Août</t>
  </si>
  <si>
    <t>Septembre</t>
  </si>
  <si>
    <t>Octobre</t>
  </si>
  <si>
    <t>Novembre</t>
  </si>
  <si>
    <t>Décembre</t>
  </si>
  <si>
    <t xml:space="preserve">CA HT annuel Total </t>
  </si>
  <si>
    <t xml:space="preserve">Moyenne mensuelle HT </t>
  </si>
  <si>
    <t xml:space="preserve">CA journalier HT </t>
  </si>
  <si>
    <t>CA journalier TTC</t>
  </si>
  <si>
    <t>Quantité mensuelle</t>
  </si>
  <si>
    <t>Quantité annuelle</t>
  </si>
  <si>
    <t>Tarif HT (13% pour les services et 16% pour les produits)</t>
  </si>
  <si>
    <t>Nombres de produits 
ou
Services proposés</t>
  </si>
  <si>
    <t>Intitulé du produit ou du services à vendre</t>
  </si>
  <si>
    <t>Prévision de quantité à vendre</t>
  </si>
  <si>
    <r>
      <t xml:space="preserve">Chiffre d'affaires </t>
    </r>
    <r>
      <rPr>
        <b/>
        <u/>
        <sz val="10"/>
        <color theme="0"/>
        <rFont val="Arial"/>
        <family val="2"/>
      </rPr>
      <t>mensuel</t>
    </r>
    <r>
      <rPr>
        <sz val="10"/>
        <color theme="0"/>
        <rFont val="Arial"/>
        <family val="2"/>
      </rPr>
      <t xml:space="preserve"> hors taxes</t>
    </r>
  </si>
  <si>
    <r>
      <t xml:space="preserve">Chiffre d'affaires </t>
    </r>
    <r>
      <rPr>
        <b/>
        <u/>
        <sz val="10"/>
        <color theme="0"/>
        <rFont val="Arial"/>
        <family val="2"/>
      </rPr>
      <t>annuel</t>
    </r>
    <r>
      <rPr>
        <sz val="10"/>
        <color theme="0"/>
        <rFont val="Arial"/>
        <family val="2"/>
      </rPr>
      <t xml:space="preserve"> hors taxes</t>
    </r>
  </si>
  <si>
    <r>
      <t xml:space="preserve">Compléter </t>
    </r>
    <r>
      <rPr>
        <b/>
        <u/>
        <sz val="16"/>
        <color rgb="FFFF0000"/>
        <rFont val="Calibri"/>
        <family val="2"/>
        <scheme val="minor"/>
      </rPr>
      <t>ICI</t>
    </r>
    <r>
      <rPr>
        <b/>
        <sz val="14"/>
        <color rgb="FFFF0000"/>
        <rFont val="Calibri"/>
        <family val="2"/>
        <scheme val="minor"/>
      </rPr>
      <t xml:space="preserve"> !</t>
    </r>
  </si>
  <si>
    <t>Se complète automatiquement.</t>
  </si>
  <si>
    <t xml:space="preserve">Bateau </t>
  </si>
  <si>
    <t>Moteur</t>
  </si>
  <si>
    <t>Remorque</t>
  </si>
  <si>
    <t>Réservoir</t>
  </si>
  <si>
    <t>Détail des contrats clients prévus:</t>
  </si>
  <si>
    <t>Fonction / Tâches</t>
  </si>
  <si>
    <t>Moyens d'approvisionnement - les fournisseurs et sous-traitant</t>
  </si>
  <si>
    <t>Défiscalisation locale</t>
  </si>
  <si>
    <t>Copie du livret de famille (statut matrimonial avec ou sans contrat)</t>
  </si>
  <si>
    <t>Matériel de bureau</t>
  </si>
  <si>
    <t>Attestation de l'ICRA</t>
  </si>
  <si>
    <t xml:space="preserve">Pièces remises </t>
  </si>
  <si>
    <t>Justificatif de domicile personnel : facture EDT / OPT / attestation de la Mairie</t>
  </si>
  <si>
    <t>3 derniers relevés bancaires personnels + tableau d'amortissement crédit personnel en cours</t>
  </si>
  <si>
    <t>Exemples de questions à se poser pour présenter son projet : 
1. Quoi ?
Quel est le produit ou service à réaliser ?
2. Pourquoi ?
Pour répondre à quel besoin, résoudre quel problème ?
Un projet est toujours entrepris pour répondre à une demande… ne jamais perdre de vue ce besoin.
3. Qui ?
Qui utilisera la solution, quelles sont les personnes qui interagiront dans le projet ?
Veiller aux attentes, craintes ou questions des parties prenantes est une priorité.
4. Quand ?
A quelle date débute le projet ou quand doit être livrée la solution ?
Quelle est la disponibilité des ressources ?
Toujours s’assurer que les ressources (RH, techniques, financières, etc.) seront disponibles au moment voulu et connaitre les délais de livraison.
5. Combien ?
Quel est le budget disponible, de quelles ressources dispose-t-on ?
6. Où ?
Quel est le lieu de réalisation et de livraison ?
Equipe multi-site ou war-room, la gestion sera différente.
Tout comme pour le lieu de livraison : si la réalisation est sur un site différent, transport ou implémentation sont à prévoir.
7. Comment ?
Quelles sont les modalités de réalisation ?
8. Et si ?
Quels sont les risques et imprévus ?
En fonction de l’avancement du projet, les risques et imprévus évolueront.</t>
  </si>
  <si>
    <r>
      <t xml:space="preserve">Désignation des pièces obligatoires
</t>
    </r>
    <r>
      <rPr>
        <i/>
        <sz val="10"/>
        <rFont val="Calibri"/>
        <family val="2"/>
        <scheme val="minor"/>
      </rPr>
      <t xml:space="preserve"> (l'association se réserve le droit de vous solliciter toute autre pièce qui sera nécessaire à l'instruction de votre demande de prêt d'honneur)</t>
    </r>
  </si>
  <si>
    <t>Attestation de régularité fiscale IRPP et Sécurité Sociale</t>
  </si>
  <si>
    <t xml:space="preserve">Profession porteur : </t>
  </si>
  <si>
    <t>Profession conjoint(e) :</t>
  </si>
  <si>
    <t xml:space="preserve">Employeur porteur : </t>
  </si>
  <si>
    <t>Employeur conjoint(e) :</t>
  </si>
  <si>
    <t>Situation professionnelle du couple</t>
  </si>
  <si>
    <r>
      <t xml:space="preserve">Qui gère la partie administrative ? 
Comptabilité ?
Communication ? 
Relation client ?
Ressources humaines ? 
</t>
    </r>
    <r>
      <rPr>
        <b/>
        <i/>
        <sz val="12"/>
        <color theme="0" tint="-0.499984740745262"/>
        <rFont val="Calibri"/>
        <family val="2"/>
        <scheme val="minor"/>
      </rPr>
      <t>Implication du conjoint ?</t>
    </r>
  </si>
  <si>
    <r>
      <t>Si la CCISM ou votre comptable vous a transmis les éléments, il faudra juste les ajouter en annexe et ne pas compléter les onglets</t>
    </r>
    <r>
      <rPr>
        <b/>
        <sz val="11"/>
        <color rgb="FFFF0000"/>
        <rFont val="Calibri"/>
        <family val="2"/>
        <scheme val="minor"/>
      </rPr>
      <t xml:space="preserve"> 5,6,7 </t>
    </r>
    <r>
      <rPr>
        <sz val="11"/>
        <color rgb="FFFF0000"/>
        <rFont val="Calibri"/>
        <family val="2"/>
        <scheme val="minor"/>
      </rPr>
      <t>de ce formulaire.</t>
    </r>
  </si>
  <si>
    <t>Parapher et signer la politique de confidentialité et de protection des données (RGPD)</t>
  </si>
  <si>
    <t>Mois de saison haute :</t>
  </si>
  <si>
    <t>Mois de saison basse:</t>
  </si>
  <si>
    <t>Superficie totale :</t>
  </si>
  <si>
    <t>Place de parking client :</t>
  </si>
  <si>
    <r>
      <t xml:space="preserve">Nous contacter : 
Nancy - 40 57 09 27 / nancy@initiative-pf.com
Puarea - 40 57 09 28 / puarea@initiative-pf.com
</t>
    </r>
    <r>
      <rPr>
        <i/>
        <sz val="12"/>
        <color theme="1"/>
        <rFont val="Calibri"/>
        <family val="2"/>
        <scheme val="minor"/>
      </rPr>
      <t>Centre Vaima - 3ème étage - Bureau 88</t>
    </r>
  </si>
  <si>
    <t>Eléments importants liés à l'activité : contrats, lettres d'intention,…</t>
  </si>
  <si>
    <t>Tout document lié à la réglementation de votre activité : autorisation d'exercer, permis de conduire, diplômes nécessaires à l’exercice de la profession, CAPL…</t>
  </si>
  <si>
    <t>Précisions</t>
  </si>
  <si>
    <t>Si vous êtes mariés</t>
  </si>
  <si>
    <t>Validé par un comptable si CA&gt;20MF</t>
  </si>
  <si>
    <t xml:space="preserve">Plan de financement et prévisionnel (sur 3 ans) détaillés </t>
  </si>
  <si>
    <t>Devis / Cotation de l'assurance / Simulation de défiscalisations avec détail (loyers, projet contrat)</t>
  </si>
  <si>
    <t>Si déjà obtenus</t>
  </si>
  <si>
    <t>Si patente ou société déjà créée</t>
  </si>
  <si>
    <t xml:space="preserve">N° TAHITI et KBIS </t>
  </si>
  <si>
    <t>Si l'activité nécessite un local ou terrain</t>
  </si>
  <si>
    <t xml:space="preserve">Statuts définitifs enregistrés ou projet de Statuts  </t>
  </si>
  <si>
    <t>Si projet en EURL, SARL, SA, SCA, SCEA</t>
  </si>
  <si>
    <t>Pour les porteurs arrivant de France métropolitaine</t>
  </si>
  <si>
    <t>Si demandée et obtenue</t>
  </si>
  <si>
    <t>Attestation de prêt bancaire</t>
  </si>
  <si>
    <t>Projet de bail ou Bail commercial / AOT (DAF) / Titre de propriété / Compromis, promesse de vente ou acte de vente</t>
  </si>
  <si>
    <t>Dossier de demande de prêt Initiative complétée</t>
  </si>
  <si>
    <t>Curriculum Vitae du porteur, des associés</t>
  </si>
  <si>
    <t>Copie carte identité du porteur, des associés</t>
  </si>
  <si>
    <t>PIECES A JOINDRE AU DOSSIER - CREATIONS</t>
  </si>
  <si>
    <t>Si déjà obtenue</t>
  </si>
  <si>
    <t>Business plan si déjà établi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</si>
</sst>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dd/mm/yy;@"/>
    <numFmt numFmtId="165" formatCode="#,##0\ [$XPF]"/>
    <numFmt numFmtId="166" formatCode="&quot;Prêt NCI =  &quot;0%&quot; de l'nvestissement &quot;"/>
    <numFmt numFmtId="167" formatCode="#,##0_ ;[Red]\-#,##0\ "/>
    <numFmt numFmtId="168" formatCode="0.0&quot; ans&quot;"/>
    <numFmt numFmtId="169" formatCode="0&quot; mois&quot;"/>
    <numFmt numFmtId="170" formatCode="_-* #,##0.00\ _F_-;\-* #,##0.00\ _F_-;_-* &quot;-&quot;??\ _F_-;_-@_-"/>
    <numFmt numFmtId="171" formatCode="_-* #,##0\ _F_-;\-* #,##0\ _F_-;_-* &quot;-&quot;??\ _F_-;_-@_-"/>
    <numFmt numFmtId="172" formatCode="_-* #,##0.00\ _€_-;\-* #,##0.00\ _€_-;_-* &quot;-&quot;??\ _€_-;_-@_-"/>
    <numFmt numFmtId="173" formatCode="_-* #,##0.0\ _F_-;\-* #,##0.0\ _F_-;_-* &quot;-&quot;??\ _F_-;_-@_-"/>
    <numFmt numFmtId="174" formatCode="_-* #,##0_-;\-* #,##0_-;_-* &quot;-&quot;??_-;_-@_-"/>
  </numFmts>
  <fonts count="64"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2"/>
      <color rgb="FF0070C0"/>
      <name val="Calibri"/>
      <family val="2"/>
      <scheme val="minor"/>
    </font>
    <font>
      <sz val="12"/>
      <color rgb="FF0070C0"/>
      <name val="Calibri"/>
      <family val="2"/>
      <scheme val="minor"/>
    </font>
    <font>
      <sz val="12"/>
      <name val="Calibri"/>
      <family val="2"/>
      <scheme val="minor"/>
    </font>
    <font>
      <b/>
      <sz val="12"/>
      <name val="Calibri"/>
      <family val="2"/>
      <scheme val="minor"/>
    </font>
    <font>
      <sz val="10"/>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b/>
      <sz val="9"/>
      <color indexed="81"/>
      <name val="Tahoma"/>
      <family val="2"/>
    </font>
    <font>
      <b/>
      <u/>
      <sz val="9"/>
      <color indexed="81"/>
      <name val="Tahoma"/>
      <family val="2"/>
    </font>
    <font>
      <sz val="11"/>
      <name val="Calibri"/>
      <family val="2"/>
      <scheme val="minor"/>
    </font>
    <font>
      <b/>
      <sz val="11"/>
      <name val="Calibri"/>
      <family val="2"/>
      <scheme val="minor"/>
    </font>
    <font>
      <sz val="10"/>
      <name val="Calibri"/>
      <family val="2"/>
      <scheme val="minor"/>
    </font>
    <font>
      <sz val="10"/>
      <color indexed="8"/>
      <name val="Calibri"/>
      <family val="2"/>
      <scheme val="minor"/>
    </font>
    <font>
      <i/>
      <sz val="10"/>
      <name val="Calibri"/>
      <family val="2"/>
      <scheme val="minor"/>
    </font>
    <font>
      <b/>
      <sz val="22"/>
      <name val="Calibri"/>
      <family val="2"/>
      <scheme val="minor"/>
    </font>
    <font>
      <b/>
      <sz val="11"/>
      <color rgb="FF000000"/>
      <name val="Calibri"/>
      <family val="2"/>
    </font>
    <font>
      <sz val="11"/>
      <color rgb="FF000000"/>
      <name val="Calibri"/>
      <family val="2"/>
    </font>
    <font>
      <b/>
      <sz val="11"/>
      <name val="Calibri"/>
      <family val="2"/>
    </font>
    <font>
      <sz val="11"/>
      <name val="Calibri"/>
      <family val="2"/>
    </font>
    <font>
      <b/>
      <sz val="12"/>
      <color rgb="FF000000"/>
      <name val="Calibri"/>
      <family val="2"/>
    </font>
    <font>
      <b/>
      <sz val="11"/>
      <color rgb="FFFF0000"/>
      <name val="Calibri"/>
      <family val="2"/>
    </font>
    <font>
      <b/>
      <sz val="20"/>
      <color theme="0"/>
      <name val="Calibri"/>
      <family val="2"/>
      <scheme val="minor"/>
    </font>
    <font>
      <b/>
      <sz val="16"/>
      <color theme="0"/>
      <name val="Calibri"/>
      <family val="2"/>
      <scheme val="minor"/>
    </font>
    <font>
      <sz val="8"/>
      <color theme="1"/>
      <name val="Calibri"/>
      <family val="2"/>
      <scheme val="minor"/>
    </font>
    <font>
      <b/>
      <sz val="6"/>
      <color theme="1"/>
      <name val="Calibri"/>
      <family val="2"/>
      <scheme val="minor"/>
    </font>
    <font>
      <b/>
      <sz val="10"/>
      <color theme="1"/>
      <name val="Calibri"/>
      <family val="2"/>
      <scheme val="minor"/>
    </font>
    <font>
      <i/>
      <sz val="12"/>
      <color theme="1"/>
      <name val="Calibri"/>
      <family val="2"/>
      <scheme val="minor"/>
    </font>
    <font>
      <i/>
      <sz val="12"/>
      <color theme="0" tint="-0.499984740745262"/>
      <name val="Calibri"/>
      <family val="2"/>
      <scheme val="minor"/>
    </font>
    <font>
      <i/>
      <sz val="11"/>
      <color theme="0" tint="-0.499984740745262"/>
      <name val="Calibri"/>
      <family val="2"/>
      <scheme val="minor"/>
    </font>
    <font>
      <b/>
      <sz val="11"/>
      <color theme="0"/>
      <name val="Calibri"/>
      <family val="2"/>
      <scheme val="minor"/>
    </font>
    <font>
      <sz val="11"/>
      <color theme="0"/>
      <name val="Calibri"/>
      <family val="2"/>
      <scheme val="minor"/>
    </font>
    <font>
      <i/>
      <sz val="11"/>
      <name val="Calibri"/>
      <family val="2"/>
      <scheme val="minor"/>
    </font>
    <font>
      <i/>
      <sz val="9"/>
      <color indexed="12"/>
      <name val="Calibri"/>
      <family val="2"/>
      <scheme val="minor"/>
    </font>
    <font>
      <i/>
      <sz val="11"/>
      <color rgb="FFFF0000"/>
      <name val="Calibri"/>
      <family val="2"/>
      <scheme val="minor"/>
    </font>
    <font>
      <b/>
      <sz val="14"/>
      <name val="Calibri"/>
      <family val="2"/>
      <scheme val="minor"/>
    </font>
    <font>
      <b/>
      <sz val="14"/>
      <color theme="0"/>
      <name val="Calibri"/>
      <family val="2"/>
      <scheme val="minor"/>
    </font>
    <font>
      <sz val="12"/>
      <color theme="0"/>
      <name val="Calibri"/>
      <family val="2"/>
      <scheme val="minor"/>
    </font>
    <font>
      <sz val="10"/>
      <name val="Arial"/>
      <family val="2"/>
    </font>
    <font>
      <b/>
      <sz val="10"/>
      <name val="Arial"/>
      <family val="2"/>
    </font>
    <font>
      <sz val="10"/>
      <color rgb="FF00B050"/>
      <name val="Arial"/>
      <family val="2"/>
    </font>
    <font>
      <i/>
      <sz val="8"/>
      <name val="Arial"/>
      <family val="2"/>
    </font>
    <font>
      <sz val="10"/>
      <color theme="3" tint="0.39997558519241921"/>
      <name val="Arial"/>
      <family val="2"/>
    </font>
    <font>
      <b/>
      <sz val="10"/>
      <color theme="0"/>
      <name val="Arial"/>
      <family val="2"/>
    </font>
    <font>
      <sz val="10"/>
      <color theme="0"/>
      <name val="Arial"/>
      <family val="2"/>
    </font>
    <font>
      <b/>
      <u/>
      <sz val="10"/>
      <color theme="0"/>
      <name val="Arial"/>
      <family val="2"/>
    </font>
    <font>
      <b/>
      <sz val="14"/>
      <color rgb="FFFF0000"/>
      <name val="Calibri"/>
      <family val="2"/>
      <scheme val="minor"/>
    </font>
    <font>
      <b/>
      <u/>
      <sz val="16"/>
      <color rgb="FFFF0000"/>
      <name val="Calibri"/>
      <family val="2"/>
      <scheme val="minor"/>
    </font>
    <font>
      <b/>
      <sz val="18"/>
      <color rgb="FFFF0000"/>
      <name val="Calibri"/>
      <family val="2"/>
      <scheme val="minor"/>
    </font>
    <font>
      <i/>
      <sz val="10"/>
      <color theme="0" tint="-0.499984740745262"/>
      <name val="Calibri"/>
      <family val="2"/>
      <scheme val="minor"/>
    </font>
    <font>
      <b/>
      <i/>
      <sz val="12"/>
      <color theme="0" tint="-0.499984740745262"/>
      <name val="Calibri"/>
      <family val="2"/>
      <scheme val="minor"/>
    </font>
    <font>
      <sz val="11"/>
      <color rgb="FFFF0000"/>
      <name val="Calibri"/>
      <family val="2"/>
      <scheme val="minor"/>
    </font>
    <font>
      <b/>
      <sz val="12"/>
      <color theme="0"/>
      <name val="Calibri"/>
      <family val="2"/>
      <scheme val="minor"/>
    </font>
    <font>
      <b/>
      <i/>
      <sz val="12"/>
      <color theme="0"/>
      <name val="Calibri"/>
      <family val="2"/>
      <scheme val="minor"/>
    </font>
    <font>
      <i/>
      <sz val="12"/>
      <color indexed="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7030A0"/>
        <bgColor indexed="64"/>
      </patternFill>
    </fill>
    <fill>
      <patternFill patternType="solid">
        <fgColor theme="8"/>
        <bgColor indexed="64"/>
      </patternFill>
    </fill>
  </fills>
  <borders count="1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auto="1"/>
      </bottom>
      <diagonal/>
    </border>
    <border>
      <left/>
      <right/>
      <top style="hair">
        <color indexed="64"/>
      </top>
      <bottom style="hair">
        <color indexed="64"/>
      </bottom>
      <diagonal/>
    </border>
    <border>
      <left/>
      <right style="thin">
        <color indexed="64"/>
      </right>
      <top style="hair">
        <color indexed="64"/>
      </top>
      <bottom style="hair">
        <color auto="1"/>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hair">
        <color auto="1"/>
      </left>
      <right/>
      <top/>
      <bottom/>
      <diagonal/>
    </border>
    <border>
      <left/>
      <right style="hair">
        <color auto="1"/>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style="thin">
        <color indexed="8"/>
      </left>
      <right/>
      <top style="double">
        <color indexed="8"/>
      </top>
      <bottom style="hair">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top/>
      <bottom style="thin">
        <color auto="1"/>
      </bottom>
      <diagonal/>
    </border>
    <border>
      <left style="thin">
        <color indexed="64"/>
      </left>
      <right style="hair">
        <color indexed="64"/>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right/>
      <top style="hair">
        <color indexed="64"/>
      </top>
      <bottom style="hair">
        <color auto="1"/>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thin">
        <color indexed="8"/>
      </top>
      <bottom style="medium">
        <color indexed="8"/>
      </bottom>
      <diagonal/>
    </border>
    <border>
      <left/>
      <right style="thin">
        <color indexed="8"/>
      </right>
      <top/>
      <bottom/>
      <diagonal/>
    </border>
    <border>
      <left style="thin">
        <color indexed="8"/>
      </left>
      <right style="thick">
        <color indexed="64"/>
      </right>
      <top style="thin">
        <color indexed="8"/>
      </top>
      <bottom style="medium">
        <color indexed="8"/>
      </bottom>
      <diagonal/>
    </border>
    <border>
      <left style="thin">
        <color indexed="8"/>
      </left>
      <right style="thick">
        <color indexed="64"/>
      </right>
      <top/>
      <bottom/>
      <diagonal/>
    </border>
    <border>
      <left style="thin">
        <color indexed="8"/>
      </left>
      <right style="thick">
        <color indexed="64"/>
      </right>
      <top style="thin">
        <color indexed="8"/>
      </top>
      <bottom style="double">
        <color indexed="8"/>
      </bottom>
      <diagonal/>
    </border>
    <border>
      <left style="thin">
        <color indexed="8"/>
      </left>
      <right style="thick">
        <color indexed="64"/>
      </right>
      <top/>
      <bottom style="double">
        <color indexed="8"/>
      </bottom>
      <diagonal/>
    </border>
    <border>
      <left style="thin">
        <color indexed="8"/>
      </left>
      <right style="thick">
        <color indexed="64"/>
      </right>
      <top style="double">
        <color indexed="8"/>
      </top>
      <bottom style="double">
        <color indexed="8"/>
      </bottom>
      <diagonal/>
    </border>
    <border>
      <left style="thin">
        <color indexed="8"/>
      </left>
      <right/>
      <top style="hair">
        <color indexed="8"/>
      </top>
      <bottom style="thin">
        <color indexed="64"/>
      </bottom>
      <diagonal/>
    </border>
    <border>
      <left style="thin">
        <color indexed="8"/>
      </left>
      <right/>
      <top style="hair">
        <color indexed="8"/>
      </top>
      <bottom style="hair">
        <color indexed="8"/>
      </bottom>
      <diagonal/>
    </border>
    <border>
      <left style="thick">
        <color indexed="64"/>
      </left>
      <right style="thin">
        <color indexed="8"/>
      </right>
      <top style="medium">
        <color indexed="8"/>
      </top>
      <bottom style="double">
        <color indexed="8"/>
      </bottom>
      <diagonal/>
    </border>
    <border>
      <left style="thin">
        <color indexed="8"/>
      </left>
      <right style="medium">
        <color indexed="64"/>
      </right>
      <top/>
      <bottom/>
      <diagonal/>
    </border>
    <border>
      <left style="thick">
        <color indexed="64"/>
      </left>
      <right style="thin">
        <color indexed="8"/>
      </right>
      <top style="double">
        <color indexed="64"/>
      </top>
      <bottom style="double">
        <color indexed="8"/>
      </bottom>
      <diagonal/>
    </border>
    <border>
      <left style="thin">
        <color indexed="8"/>
      </left>
      <right style="thick">
        <color indexed="64"/>
      </right>
      <top style="double">
        <color indexed="64"/>
      </top>
      <bottom style="double">
        <color indexed="8"/>
      </bottom>
      <diagonal/>
    </border>
    <border>
      <left style="thick">
        <color indexed="64"/>
      </left>
      <right style="thin">
        <color indexed="8"/>
      </right>
      <top/>
      <bottom style="double">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double">
        <color indexed="8"/>
      </bottom>
      <diagonal/>
    </border>
    <border>
      <left/>
      <right style="medium">
        <color indexed="64"/>
      </right>
      <top style="thin">
        <color indexed="8"/>
      </top>
      <bottom style="double">
        <color indexed="8"/>
      </bottom>
      <diagonal/>
    </border>
    <border>
      <left style="medium">
        <color indexed="64"/>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medium">
        <color indexed="64"/>
      </right>
      <top style="double">
        <color indexed="8"/>
      </top>
      <bottom style="hair">
        <color indexed="8"/>
      </bottom>
      <diagonal/>
    </border>
    <border>
      <left/>
      <right style="medium">
        <color indexed="64"/>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medium">
        <color indexed="64"/>
      </right>
      <top style="hair">
        <color indexed="8"/>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medium">
        <color indexed="64"/>
      </top>
      <bottom style="thin">
        <color indexed="8"/>
      </bottom>
      <diagonal/>
    </border>
    <border>
      <left style="thick">
        <color indexed="64"/>
      </left>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medium">
        <color indexed="64"/>
      </left>
      <right style="thin">
        <color indexed="8"/>
      </right>
      <top/>
      <bottom/>
      <diagonal/>
    </border>
    <border>
      <left style="medium">
        <color indexed="64"/>
      </left>
      <right/>
      <top/>
      <bottom/>
      <diagonal/>
    </border>
    <border>
      <left style="thin">
        <color indexed="8"/>
      </left>
      <right style="medium">
        <color indexed="64"/>
      </right>
      <top style="double">
        <color indexed="64"/>
      </top>
      <bottom style="double">
        <color indexed="64"/>
      </bottom>
      <diagonal/>
    </border>
    <border>
      <left style="thin">
        <color indexed="8"/>
      </left>
      <right style="medium">
        <color indexed="64"/>
      </right>
      <top style="double">
        <color indexed="64"/>
      </top>
      <bottom/>
      <diagonal/>
    </border>
    <border>
      <left style="medium">
        <color indexed="64"/>
      </left>
      <right style="thin">
        <color indexed="8"/>
      </right>
      <top style="double">
        <color indexed="64"/>
      </top>
      <bottom style="double">
        <color indexed="8"/>
      </bottom>
      <diagonal/>
    </border>
    <border>
      <left style="medium">
        <color indexed="64"/>
      </left>
      <right style="thin">
        <color indexed="8"/>
      </right>
      <top style="double">
        <color indexed="8"/>
      </top>
      <bottom style="double">
        <color indexed="8"/>
      </bottom>
      <diagonal/>
    </border>
    <border>
      <left style="thin">
        <color indexed="8"/>
      </left>
      <right style="medium">
        <color indexed="64"/>
      </right>
      <top/>
      <bottom style="double">
        <color indexed="8"/>
      </bottom>
      <diagonal/>
    </border>
    <border>
      <left style="thin">
        <color indexed="8"/>
      </left>
      <right style="thick">
        <color indexed="64"/>
      </right>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double">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double">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81">
    <xf numFmtId="0" fontId="0" fillId="0" borderId="0" xfId="0"/>
    <xf numFmtId="0" fontId="4"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2" borderId="0" xfId="0" applyFont="1" applyFill="1" applyAlignment="1" applyProtection="1">
      <alignment horizontal="center" vertical="center"/>
      <protection locked="0"/>
    </xf>
    <xf numFmtId="49" fontId="0" fillId="0" borderId="0" xfId="0" applyNumberForma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0" fontId="10" fillId="0" borderId="0" xfId="0" applyFont="1" applyAlignment="1">
      <alignment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6" fillId="0" borderId="29" xfId="0" applyFont="1" applyBorder="1" applyAlignment="1">
      <alignment horizontal="center" vertical="center"/>
    </xf>
    <xf numFmtId="0" fontId="7" fillId="0" borderId="28" xfId="0" applyFont="1" applyBorder="1" applyAlignment="1">
      <alignment vertical="center"/>
    </xf>
    <xf numFmtId="0" fontId="7" fillId="5" borderId="0" xfId="0" applyFont="1" applyFill="1" applyAlignment="1">
      <alignment horizontal="center" vertical="center"/>
    </xf>
    <xf numFmtId="0" fontId="7" fillId="0" borderId="7" xfId="0" applyFont="1" applyBorder="1" applyAlignment="1">
      <alignment horizontal="center" vertical="center"/>
    </xf>
    <xf numFmtId="165" fontId="7" fillId="0" borderId="7" xfId="0" applyNumberFormat="1" applyFont="1" applyBorder="1" applyAlignment="1">
      <alignment horizontal="center" vertical="center"/>
    </xf>
    <xf numFmtId="0" fontId="8" fillId="0" borderId="7" xfId="0" applyFont="1" applyBorder="1" applyAlignment="1">
      <alignment vertical="center"/>
    </xf>
    <xf numFmtId="0" fontId="7" fillId="0" borderId="27" xfId="0" applyFont="1" applyBorder="1" applyAlignment="1">
      <alignment horizontal="center" vertical="center"/>
    </xf>
    <xf numFmtId="0" fontId="7" fillId="0" borderId="0" xfId="0" applyFont="1" applyAlignment="1">
      <alignment horizontal="left" vertical="center" indent="35"/>
    </xf>
    <xf numFmtId="49" fontId="8" fillId="0" borderId="0" xfId="0" applyNumberFormat="1" applyFont="1" applyAlignment="1">
      <alignment horizontal="left" vertical="center" indent="35"/>
    </xf>
    <xf numFmtId="0" fontId="8" fillId="0" borderId="0" xfId="0" applyFont="1" applyAlignment="1">
      <alignment horizontal="left" vertical="center" indent="18"/>
    </xf>
    <xf numFmtId="0" fontId="0" fillId="0" borderId="0" xfId="0"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3" fontId="21" fillId="0" borderId="0" xfId="0" applyNumberFormat="1" applyFont="1" applyAlignment="1">
      <alignment vertical="center"/>
    </xf>
    <xf numFmtId="164" fontId="3" fillId="0" borderId="3"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xf>
    <xf numFmtId="0" fontId="2"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lignment horizontal="left" vertical="center"/>
    </xf>
    <xf numFmtId="0" fontId="25" fillId="0" borderId="0" xfId="0" applyFont="1" applyAlignment="1">
      <alignment vertical="top" wrapText="1"/>
    </xf>
    <xf numFmtId="0" fontId="26" fillId="0" borderId="0" xfId="0" applyFont="1" applyAlignment="1">
      <alignment vertical="top" wrapText="1"/>
    </xf>
    <xf numFmtId="0" fontId="19" fillId="0" borderId="0" xfId="0" applyFont="1" applyAlignment="1">
      <alignment horizontal="left" vertical="center"/>
    </xf>
    <xf numFmtId="0" fontId="20" fillId="0" borderId="0" xfId="0" applyFont="1" applyAlignment="1">
      <alignment vertical="center"/>
    </xf>
    <xf numFmtId="0" fontId="2" fillId="0" borderId="0" xfId="0" applyFont="1" applyAlignment="1">
      <alignment vertical="top"/>
    </xf>
    <xf numFmtId="9" fontId="19" fillId="0" borderId="0" xfId="0" applyNumberFormat="1" applyFont="1" applyAlignment="1">
      <alignment horizontal="left" vertical="center"/>
    </xf>
    <xf numFmtId="164" fontId="0" fillId="0" borderId="0" xfId="0" applyNumberFormat="1" applyAlignment="1">
      <alignment horizontal="left" vertical="center"/>
    </xf>
    <xf numFmtId="0" fontId="25" fillId="0" borderId="45" xfId="0" applyFont="1" applyBorder="1" applyAlignment="1">
      <alignment horizontal="center" vertical="center" wrapText="1"/>
    </xf>
    <xf numFmtId="0" fontId="2" fillId="0" borderId="46" xfId="0" applyFont="1" applyBorder="1" applyAlignment="1">
      <alignment horizontal="center" vertical="center"/>
    </xf>
    <xf numFmtId="0" fontId="25" fillId="0" borderId="47" xfId="0" applyFont="1" applyBorder="1" applyAlignment="1">
      <alignment horizontal="center" vertical="center" wrapText="1"/>
    </xf>
    <xf numFmtId="0" fontId="19" fillId="0" borderId="48" xfId="0" applyFont="1" applyBorder="1" applyAlignment="1">
      <alignment vertical="center"/>
    </xf>
    <xf numFmtId="165" fontId="26" fillId="0" borderId="49" xfId="0" applyNumberFormat="1" applyFont="1" applyBorder="1" applyAlignment="1">
      <alignment vertical="center" wrapText="1"/>
    </xf>
    <xf numFmtId="0" fontId="26" fillId="6" borderId="50" xfId="0" applyFont="1" applyFill="1" applyBorder="1" applyAlignment="1">
      <alignment vertical="center" wrapText="1"/>
    </xf>
    <xf numFmtId="0" fontId="19" fillId="0" borderId="51" xfId="0" applyFont="1" applyBorder="1" applyAlignment="1">
      <alignment vertical="center"/>
    </xf>
    <xf numFmtId="165" fontId="26" fillId="0" borderId="52" xfId="0" applyNumberFormat="1" applyFont="1" applyBorder="1" applyAlignment="1">
      <alignment vertical="center" wrapText="1"/>
    </xf>
    <xf numFmtId="0" fontId="26" fillId="6" borderId="53" xfId="0" applyFont="1" applyFill="1" applyBorder="1" applyAlignment="1">
      <alignment vertical="center" wrapText="1"/>
    </xf>
    <xf numFmtId="0" fontId="28" fillId="0" borderId="51" xfId="0" applyFont="1" applyBorder="1" applyAlignment="1">
      <alignment vertical="center" wrapText="1"/>
    </xf>
    <xf numFmtId="0" fontId="0" fillId="6" borderId="53" xfId="0" applyFill="1" applyBorder="1"/>
    <xf numFmtId="0" fontId="0" fillId="0" borderId="53" xfId="0" applyBorder="1" applyAlignment="1">
      <alignment horizontal="center"/>
    </xf>
    <xf numFmtId="0" fontId="28" fillId="0" borderId="56" xfId="0" applyFont="1" applyBorder="1" applyAlignment="1">
      <alignment vertical="center" wrapText="1"/>
    </xf>
    <xf numFmtId="165" fontId="26" fillId="0" borderId="57" xfId="0" applyNumberFormat="1" applyFont="1" applyBorder="1" applyAlignment="1">
      <alignment vertical="center" wrapText="1"/>
    </xf>
    <xf numFmtId="0" fontId="0" fillId="0" borderId="58" xfId="0" applyBorder="1" applyAlignment="1">
      <alignment horizontal="center"/>
    </xf>
    <xf numFmtId="0" fontId="28" fillId="0" borderId="59" xfId="0" applyFont="1" applyBorder="1" applyAlignment="1">
      <alignment horizontal="left" vertical="center" wrapText="1"/>
    </xf>
    <xf numFmtId="165" fontId="26" fillId="0" borderId="62" xfId="0" applyNumberFormat="1" applyFont="1" applyBorder="1" applyAlignment="1">
      <alignment vertical="center" wrapText="1"/>
    </xf>
    <xf numFmtId="0" fontId="0" fillId="0" borderId="63" xfId="0" applyBorder="1" applyAlignment="1">
      <alignment horizontal="center"/>
    </xf>
    <xf numFmtId="0" fontId="29" fillId="0" borderId="0" xfId="0" applyFont="1" applyAlignment="1">
      <alignment vertical="top" wrapText="1"/>
    </xf>
    <xf numFmtId="0" fontId="25" fillId="7" borderId="0" xfId="0" applyFont="1" applyFill="1" applyAlignment="1">
      <alignment horizontal="left" vertical="top" wrapText="1"/>
    </xf>
    <xf numFmtId="0" fontId="2" fillId="0" borderId="0" xfId="0" applyFont="1" applyAlignment="1">
      <alignment horizontal="left" vertical="center" indent="11"/>
    </xf>
    <xf numFmtId="169" fontId="0" fillId="0" borderId="0" xfId="0" applyNumberFormat="1" applyAlignment="1">
      <alignment horizontal="left"/>
    </xf>
    <xf numFmtId="0" fontId="25" fillId="0" borderId="0" xfId="0" applyFont="1" applyAlignment="1">
      <alignment vertical="center" wrapText="1"/>
    </xf>
    <xf numFmtId="0" fontId="26" fillId="0" borderId="0" xfId="0" applyFont="1" applyAlignment="1">
      <alignment vertical="center" wrapText="1"/>
    </xf>
    <xf numFmtId="49" fontId="26" fillId="0" borderId="0" xfId="0" applyNumberFormat="1" applyFont="1" applyAlignment="1">
      <alignment horizontal="left" vertical="center" wrapText="1"/>
    </xf>
    <xf numFmtId="0" fontId="26" fillId="0" borderId="0" xfId="0" applyFont="1" applyAlignment="1">
      <alignment horizontal="left" vertical="center" wrapText="1"/>
    </xf>
    <xf numFmtId="0" fontId="27" fillId="7" borderId="7" xfId="0" applyFont="1" applyFill="1" applyBorder="1" applyAlignment="1">
      <alignment horizontal="center" vertical="center" wrapText="1"/>
    </xf>
    <xf numFmtId="0" fontId="2" fillId="0" borderId="24" xfId="0" applyFont="1" applyBorder="1" applyAlignment="1">
      <alignment horizontal="center" vertical="center" wrapText="1"/>
    </xf>
    <xf numFmtId="0" fontId="0" fillId="0" borderId="8"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25" fillId="6" borderId="0" xfId="0" applyFont="1" applyFill="1" applyAlignment="1">
      <alignment horizontal="left" vertical="center" wrapText="1"/>
    </xf>
    <xf numFmtId="0" fontId="2" fillId="0" borderId="22" xfId="0" applyFont="1" applyBorder="1" applyAlignment="1">
      <alignment horizontal="center" vertical="center" wrapText="1"/>
    </xf>
    <xf numFmtId="0" fontId="25" fillId="7" borderId="0" xfId="0" applyFont="1" applyFill="1" applyAlignment="1">
      <alignment vertical="top" wrapText="1"/>
    </xf>
    <xf numFmtId="49" fontId="26" fillId="0" borderId="0" xfId="0" applyNumberFormat="1" applyFont="1" applyAlignment="1">
      <alignment horizontal="left" vertical="top" wrapText="1"/>
    </xf>
    <xf numFmtId="0" fontId="2" fillId="7" borderId="0" xfId="0" applyFont="1" applyFill="1" applyAlignment="1">
      <alignment vertical="center"/>
    </xf>
    <xf numFmtId="0" fontId="0" fillId="0" borderId="0" xfId="0" applyAlignment="1">
      <alignment horizontal="left" vertical="center" indent="2"/>
    </xf>
    <xf numFmtId="0" fontId="2" fillId="0" borderId="0" xfId="0" applyFont="1" applyAlignment="1">
      <alignment horizontal="left" vertical="center" indent="1"/>
    </xf>
    <xf numFmtId="0" fontId="8" fillId="0" borderId="0" xfId="0" applyFont="1" applyAlignment="1">
      <alignment horizontal="left" vertical="center" indent="2"/>
    </xf>
    <xf numFmtId="0" fontId="20" fillId="7" borderId="0" xfId="0" applyFont="1" applyFill="1" applyAlignment="1">
      <alignment vertical="center"/>
    </xf>
    <xf numFmtId="0" fontId="7" fillId="0" borderId="0" xfId="0" applyFont="1" applyAlignment="1">
      <alignment horizontal="left" vertical="center"/>
    </xf>
    <xf numFmtId="0" fontId="7" fillId="0" borderId="7" xfId="0" applyFont="1" applyBorder="1" applyAlignment="1">
      <alignment horizontal="center" vertical="center" wrapText="1"/>
    </xf>
    <xf numFmtId="0" fontId="7" fillId="0" borderId="20" xfId="0" applyFont="1" applyBorder="1" applyAlignment="1">
      <alignment horizontal="center" vertical="center"/>
    </xf>
    <xf numFmtId="165" fontId="7" fillId="0" borderId="24" xfId="0" applyNumberFormat="1" applyFont="1" applyBorder="1" applyAlignment="1">
      <alignment horizontal="right" vertical="center" indent="1"/>
    </xf>
    <xf numFmtId="0" fontId="8" fillId="0" borderId="0" xfId="0" applyFont="1"/>
    <xf numFmtId="0" fontId="12" fillId="0" borderId="0" xfId="0" applyFont="1" applyAlignment="1">
      <alignment horizontal="center" vertical="center"/>
    </xf>
    <xf numFmtId="165" fontId="8" fillId="0" borderId="8" xfId="0" applyNumberFormat="1" applyFont="1" applyBorder="1" applyAlignment="1" applyProtection="1">
      <alignment horizontal="right" vertical="center" indent="7"/>
      <protection locked="0"/>
    </xf>
    <xf numFmtId="165" fontId="8" fillId="0" borderId="12" xfId="0" applyNumberFormat="1" applyFont="1" applyBorder="1" applyAlignment="1" applyProtection="1">
      <alignment horizontal="right" vertical="center" indent="7"/>
      <protection locked="0"/>
    </xf>
    <xf numFmtId="0" fontId="7" fillId="0" borderId="0" xfId="0" applyFont="1" applyAlignment="1">
      <alignment horizontal="right" vertical="center"/>
    </xf>
    <xf numFmtId="165" fontId="9" fillId="0" borderId="0" xfId="0" applyNumberFormat="1" applyFont="1" applyAlignment="1">
      <alignment horizontal="right" vertical="center" indent="7"/>
    </xf>
    <xf numFmtId="0" fontId="7" fillId="0" borderId="0" xfId="0" applyFont="1" applyAlignment="1">
      <alignment horizontal="left" vertical="top" wrapText="1"/>
    </xf>
    <xf numFmtId="0" fontId="8" fillId="0" borderId="0" xfId="0" applyFont="1" applyAlignment="1">
      <alignment vertical="top" wrapText="1" shrinkToFit="1"/>
    </xf>
    <xf numFmtId="0" fontId="7" fillId="0" borderId="0" xfId="0" applyFont="1" applyAlignment="1">
      <alignment horizontal="left" vertical="center" wrapText="1" shrinkToFit="1"/>
    </xf>
    <xf numFmtId="0" fontId="8" fillId="0" borderId="0" xfId="0" applyFont="1" applyAlignment="1">
      <alignment wrapText="1"/>
    </xf>
    <xf numFmtId="0" fontId="7" fillId="0" borderId="65" xfId="0" applyFont="1" applyBorder="1" applyAlignment="1">
      <alignment horizontal="left" vertical="top" wrapText="1"/>
    </xf>
    <xf numFmtId="0" fontId="7" fillId="0" borderId="42" xfId="0" applyFont="1" applyBorder="1" applyAlignment="1">
      <alignment horizontal="left" vertical="top" wrapText="1"/>
    </xf>
    <xf numFmtId="165" fontId="12" fillId="0" borderId="7" xfId="0" applyNumberFormat="1" applyFont="1" applyBorder="1" applyAlignment="1">
      <alignment horizontal="right" vertical="center" indent="7"/>
    </xf>
    <xf numFmtId="0" fontId="8" fillId="0" borderId="0" xfId="0" applyFont="1" applyAlignment="1">
      <alignment horizontal="center"/>
    </xf>
    <xf numFmtId="0" fontId="7" fillId="0" borderId="0" xfId="0" applyFont="1"/>
    <xf numFmtId="0" fontId="9" fillId="0" borderId="0" xfId="0" applyFont="1" applyAlignment="1">
      <alignment horizontal="left" vertical="center" wrapText="1" shrinkToFit="1"/>
    </xf>
    <xf numFmtId="0" fontId="2" fillId="0" borderId="4" xfId="0" applyFont="1" applyBorder="1" applyAlignment="1">
      <alignment horizontal="center" vertical="center" wrapText="1"/>
    </xf>
    <xf numFmtId="0" fontId="8" fillId="0" borderId="81" xfId="0" applyFont="1" applyBorder="1" applyAlignment="1">
      <alignment horizontal="right" vertical="center"/>
    </xf>
    <xf numFmtId="0" fontId="8" fillId="0" borderId="82" xfId="0" applyFont="1" applyBorder="1" applyAlignment="1">
      <alignment horizontal="right" vertical="center"/>
    </xf>
    <xf numFmtId="0" fontId="8" fillId="0" borderId="82" xfId="0" applyFont="1" applyBorder="1" applyAlignment="1">
      <alignment horizontal="right" vertical="top"/>
    </xf>
    <xf numFmtId="0" fontId="8" fillId="0" borderId="80" xfId="0" applyFont="1" applyBorder="1" applyAlignment="1">
      <alignment vertical="center"/>
    </xf>
    <xf numFmtId="0" fontId="8" fillId="0" borderId="82" xfId="0" applyFont="1" applyBorder="1" applyAlignment="1">
      <alignment vertical="center"/>
    </xf>
    <xf numFmtId="0" fontId="8" fillId="0" borderId="70" xfId="0" applyFont="1" applyBorder="1" applyAlignment="1">
      <alignment vertical="center"/>
    </xf>
    <xf numFmtId="0" fontId="35"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0" fillId="2" borderId="12" xfId="0" applyFill="1" applyBorder="1" applyAlignment="1" applyProtection="1">
      <alignment vertical="top" wrapText="1" shrinkToFit="1"/>
      <protection locked="0"/>
    </xf>
    <xf numFmtId="0" fontId="0" fillId="2" borderId="12" xfId="0" applyFill="1" applyBorder="1" applyAlignment="1" applyProtection="1">
      <alignment horizontal="center" vertical="center"/>
      <protection locked="0"/>
    </xf>
    <xf numFmtId="165" fontId="0" fillId="2" borderId="12" xfId="0" applyNumberFormat="1" applyFill="1" applyBorder="1" applyAlignment="1" applyProtection="1">
      <alignment horizontal="right" vertical="center" indent="3"/>
      <protection locked="0"/>
    </xf>
    <xf numFmtId="14" fontId="0" fillId="2" borderId="12" xfId="0" applyNumberFormat="1" applyFill="1" applyBorder="1" applyAlignment="1" applyProtection="1">
      <alignment horizontal="center" vertical="center"/>
      <protection locked="0"/>
    </xf>
    <xf numFmtId="0" fontId="0" fillId="2" borderId="12" xfId="0" applyFill="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165" fontId="0" fillId="2" borderId="41" xfId="0" applyNumberFormat="1" applyFill="1" applyBorder="1" applyAlignment="1" applyProtection="1">
      <alignment horizontal="right" vertical="center" indent="3"/>
      <protection locked="0"/>
    </xf>
    <xf numFmtId="0" fontId="0" fillId="2" borderId="41" xfId="0" applyFill="1" applyBorder="1" applyAlignment="1" applyProtection="1">
      <alignment horizontal="left" vertical="center" wrapText="1"/>
      <protection locked="0"/>
    </xf>
    <xf numFmtId="0" fontId="0" fillId="0" borderId="25" xfId="0" applyBorder="1" applyAlignment="1">
      <alignment vertical="center"/>
    </xf>
    <xf numFmtId="0" fontId="2" fillId="0" borderId="0" xfId="0" applyFont="1" applyAlignment="1">
      <alignment horizontal="right" vertical="center"/>
    </xf>
    <xf numFmtId="165" fontId="2" fillId="0" borderId="0" xfId="0" applyNumberFormat="1" applyFont="1" applyAlignment="1">
      <alignment vertical="center"/>
    </xf>
    <xf numFmtId="0" fontId="2" fillId="0" borderId="25" xfId="0" applyFont="1" applyBorder="1" applyAlignment="1">
      <alignment vertical="center"/>
    </xf>
    <xf numFmtId="0" fontId="2" fillId="0" borderId="25" xfId="0" applyFont="1" applyBorder="1" applyAlignment="1">
      <alignment horizontal="center" vertical="center"/>
    </xf>
    <xf numFmtId="165" fontId="2" fillId="0" borderId="27" xfId="0" applyNumberFormat="1" applyFont="1" applyBorder="1" applyAlignment="1">
      <alignment horizontal="right" vertical="center" indent="3"/>
    </xf>
    <xf numFmtId="165" fontId="2" fillId="0" borderId="7" xfId="0" applyNumberFormat="1" applyFont="1" applyBorder="1" applyAlignment="1">
      <alignment horizontal="center" vertical="center"/>
    </xf>
    <xf numFmtId="165" fontId="0" fillId="0" borderId="8" xfId="0" applyNumberFormat="1" applyBorder="1" applyAlignment="1" applyProtection="1">
      <alignment horizontal="right" vertical="center"/>
      <protection locked="0"/>
    </xf>
    <xf numFmtId="165" fontId="0" fillId="0" borderId="12" xfId="0" applyNumberFormat="1" applyBorder="1" applyAlignment="1" applyProtection="1">
      <alignment horizontal="right" vertical="center"/>
      <protection locked="0"/>
    </xf>
    <xf numFmtId="165" fontId="0" fillId="0" borderId="41" xfId="0" applyNumberFormat="1" applyBorder="1" applyAlignment="1" applyProtection="1">
      <alignment horizontal="right" vertical="center"/>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14" fontId="8" fillId="0" borderId="0" xfId="0" applyNumberFormat="1" applyFont="1" applyAlignment="1" applyProtection="1">
      <alignment horizontal="center" vertical="center" wrapText="1" shrinkToFit="1"/>
      <protection locked="0"/>
    </xf>
    <xf numFmtId="0" fontId="8" fillId="0" borderId="0" xfId="0" applyFont="1" applyAlignment="1" applyProtection="1">
      <alignment horizontal="center" vertical="center"/>
      <protection locked="0"/>
    </xf>
    <xf numFmtId="0" fontId="9" fillId="0" borderId="0" xfId="0" applyFont="1" applyAlignment="1">
      <alignment vertical="center" wrapText="1" shrinkToFit="1"/>
    </xf>
    <xf numFmtId="0" fontId="8" fillId="0" borderId="70" xfId="0" applyFont="1" applyBorder="1"/>
    <xf numFmtId="0" fontId="8" fillId="0" borderId="81" xfId="0" applyFont="1" applyBorder="1"/>
    <xf numFmtId="0" fontId="7" fillId="0" borderId="0" xfId="0" applyFont="1" applyAlignment="1">
      <alignment horizontal="left" vertical="top"/>
    </xf>
    <xf numFmtId="0" fontId="8" fillId="0" borderId="0" xfId="0" applyFont="1" applyAlignment="1">
      <alignment horizontal="left" vertical="top"/>
    </xf>
    <xf numFmtId="0" fontId="12"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0" fontId="20" fillId="0" borderId="0" xfId="0" applyFont="1" applyAlignment="1">
      <alignment horizontal="left" vertical="center"/>
    </xf>
    <xf numFmtId="0" fontId="12" fillId="0" borderId="0" xfId="0" applyFont="1" applyAlignment="1">
      <alignment horizontal="left" vertical="center"/>
    </xf>
    <xf numFmtId="0" fontId="32" fillId="0" borderId="0" xfId="0" applyFont="1" applyAlignment="1">
      <alignment horizontal="center" vertical="center"/>
    </xf>
    <xf numFmtId="49" fontId="0" fillId="0" borderId="0" xfId="0" applyNumberFormat="1"/>
    <xf numFmtId="0" fontId="8" fillId="0" borderId="29" xfId="0" applyFont="1" applyBorder="1" applyAlignment="1">
      <alignment vertical="center"/>
    </xf>
    <xf numFmtId="0" fontId="12" fillId="0" borderId="28" xfId="0" applyFont="1" applyBorder="1" applyAlignment="1">
      <alignment vertical="center"/>
    </xf>
    <xf numFmtId="0" fontId="11" fillId="0" borderId="0" xfId="0" applyFont="1" applyAlignment="1" applyProtection="1">
      <alignment vertical="center"/>
      <protection locked="0"/>
    </xf>
    <xf numFmtId="0" fontId="19" fillId="0" borderId="0" xfId="0" applyFont="1"/>
    <xf numFmtId="0" fontId="8" fillId="0" borderId="71" xfId="0" applyFont="1" applyBorder="1" applyAlignment="1">
      <alignment horizontal="center"/>
    </xf>
    <xf numFmtId="0" fontId="8" fillId="0" borderId="72" xfId="0" applyFont="1" applyBorder="1" applyAlignment="1">
      <alignment horizontal="center"/>
    </xf>
    <xf numFmtId="0" fontId="8" fillId="0" borderId="73" xfId="0" applyFont="1" applyBorder="1" applyAlignment="1">
      <alignment horizontal="center"/>
    </xf>
    <xf numFmtId="0" fontId="32" fillId="0" borderId="0" xfId="0" applyFont="1" applyAlignment="1">
      <alignment horizontal="center"/>
    </xf>
    <xf numFmtId="0" fontId="8" fillId="0" borderId="8"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40" xfId="0" applyFont="1" applyBorder="1" applyAlignment="1" applyProtection="1">
      <alignment horizontal="left" vertical="top" wrapText="1"/>
      <protection locked="0"/>
    </xf>
    <xf numFmtId="0" fontId="8" fillId="0" borderId="69"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11"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31" fillId="0" borderId="0" xfId="0" applyFont="1" applyAlignment="1">
      <alignment horizontal="center" vertical="center"/>
    </xf>
    <xf numFmtId="0" fontId="8" fillId="0" borderId="70" xfId="0" applyFont="1" applyBorder="1" applyAlignment="1">
      <alignment horizontal="center"/>
    </xf>
    <xf numFmtId="49" fontId="8" fillId="0" borderId="30" xfId="0" applyNumberFormat="1" applyFont="1" applyBorder="1" applyAlignment="1">
      <alignment horizontal="left" vertical="center" indent="35"/>
    </xf>
    <xf numFmtId="0" fontId="8" fillId="0" borderId="31" xfId="0" applyFont="1" applyBorder="1" applyAlignment="1">
      <alignment vertical="center"/>
    </xf>
    <xf numFmtId="0" fontId="0" fillId="0" borderId="30" xfId="0" applyBorder="1" applyAlignment="1" applyProtection="1">
      <alignment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23" fillId="0" borderId="0" xfId="0" applyFont="1" applyAlignment="1">
      <alignment horizontal="left" vertical="center"/>
    </xf>
    <xf numFmtId="166" fontId="42" fillId="0" borderId="0" xfId="1" applyNumberFormat="1" applyFont="1" applyAlignment="1">
      <alignment horizontal="center" vertical="center"/>
    </xf>
    <xf numFmtId="0" fontId="44" fillId="0" borderId="0" xfId="0" applyFont="1" applyAlignment="1">
      <alignment vertical="center"/>
    </xf>
    <xf numFmtId="0" fontId="5" fillId="0" borderId="0" xfId="0" applyFont="1"/>
    <xf numFmtId="0" fontId="21" fillId="0" borderId="0" xfId="0" applyFont="1" applyAlignment="1">
      <alignment horizontal="center" vertical="center" wrapText="1"/>
    </xf>
    <xf numFmtId="0" fontId="0" fillId="0" borderId="0" xfId="0" applyAlignment="1">
      <alignment wrapText="1"/>
    </xf>
    <xf numFmtId="3" fontId="22" fillId="0" borderId="90" xfId="0" applyNumberFormat="1" applyFont="1" applyBorder="1" applyAlignment="1">
      <alignment horizontal="right" vertical="center"/>
    </xf>
    <xf numFmtId="0" fontId="21" fillId="0" borderId="88" xfId="0" applyFont="1" applyBorder="1" applyAlignment="1">
      <alignment horizontal="left" vertical="center" indent="1"/>
    </xf>
    <xf numFmtId="3" fontId="41" fillId="0" borderId="92" xfId="0" applyNumberFormat="1" applyFont="1" applyBorder="1" applyAlignment="1">
      <alignment horizontal="right" vertical="center"/>
    </xf>
    <xf numFmtId="3" fontId="21" fillId="0" borderId="93" xfId="0" applyNumberFormat="1" applyFont="1" applyBorder="1" applyAlignment="1">
      <alignment horizontal="right" vertical="center"/>
    </xf>
    <xf numFmtId="3" fontId="23" fillId="4" borderId="91" xfId="0" applyNumberFormat="1" applyFont="1" applyFill="1" applyBorder="1" applyAlignment="1">
      <alignment horizontal="right" vertical="center"/>
    </xf>
    <xf numFmtId="0" fontId="23" fillId="4" borderId="96" xfId="0" applyFont="1" applyFill="1" applyBorder="1" applyAlignment="1">
      <alignment horizontal="left" vertical="center"/>
    </xf>
    <xf numFmtId="0" fontId="23" fillId="4" borderId="98" xfId="0" applyFont="1" applyFill="1" applyBorder="1" applyAlignment="1">
      <alignment horizontal="left" vertical="center"/>
    </xf>
    <xf numFmtId="3" fontId="23" fillId="4" borderId="99" xfId="0" applyNumberFormat="1" applyFont="1" applyFill="1" applyBorder="1" applyAlignment="1">
      <alignment horizontal="right" vertical="center"/>
    </xf>
    <xf numFmtId="3" fontId="41" fillId="4" borderId="91" xfId="0" applyNumberFormat="1" applyFont="1" applyFill="1" applyBorder="1" applyAlignment="1">
      <alignment horizontal="right" vertical="center"/>
    </xf>
    <xf numFmtId="0" fontId="39" fillId="8" borderId="89" xfId="0" applyFont="1" applyFill="1" applyBorder="1" applyAlignment="1">
      <alignment horizontal="center" vertical="center" wrapText="1"/>
    </xf>
    <xf numFmtId="0" fontId="39" fillId="8" borderId="87" xfId="0" applyFont="1" applyFill="1" applyBorder="1" applyAlignment="1">
      <alignment horizontal="center" vertical="center" wrapText="1"/>
    </xf>
    <xf numFmtId="0" fontId="23" fillId="0" borderId="100" xfId="0" applyFont="1" applyBorder="1" applyAlignment="1">
      <alignment horizontal="right" vertical="center"/>
    </xf>
    <xf numFmtId="0" fontId="21" fillId="0" borderId="106" xfId="0" applyFont="1" applyBorder="1" applyAlignment="1">
      <alignment horizontal="left" vertical="center" indent="1"/>
    </xf>
    <xf numFmtId="3" fontId="21" fillId="0" borderId="107" xfId="0" applyNumberFormat="1" applyFont="1" applyBorder="1" applyAlignment="1" applyProtection="1">
      <alignment horizontal="right" vertical="center"/>
      <protection locked="0"/>
    </xf>
    <xf numFmtId="0" fontId="21" fillId="0" borderId="110" xfId="0" applyFont="1" applyBorder="1" applyAlignment="1">
      <alignment horizontal="left" vertical="center" indent="1"/>
    </xf>
    <xf numFmtId="3" fontId="21" fillId="0" borderId="111" xfId="0" applyNumberFormat="1" applyFont="1" applyBorder="1" applyAlignment="1" applyProtection="1">
      <alignment horizontal="right" vertical="center"/>
      <protection locked="0"/>
    </xf>
    <xf numFmtId="0" fontId="21" fillId="4" borderId="104" xfId="0" applyFont="1" applyFill="1" applyBorder="1" applyAlignment="1">
      <alignment horizontal="center" vertical="center"/>
    </xf>
    <xf numFmtId="0" fontId="21" fillId="4" borderId="33" xfId="0" applyFont="1" applyFill="1" applyBorder="1" applyAlignment="1">
      <alignment horizontal="center" vertical="center"/>
    </xf>
    <xf numFmtId="3" fontId="40" fillId="8" borderId="114" xfId="0" applyNumberFormat="1" applyFont="1" applyFill="1" applyBorder="1" applyAlignment="1">
      <alignment horizontal="right" vertical="center"/>
    </xf>
    <xf numFmtId="0" fontId="40" fillId="8" borderId="113" xfId="0" applyFont="1" applyFill="1" applyBorder="1" applyAlignment="1">
      <alignment horizontal="left" vertical="center" indent="1"/>
    </xf>
    <xf numFmtId="0" fontId="39" fillId="8" borderId="119" xfId="0" applyFont="1" applyFill="1" applyBorder="1" applyAlignment="1">
      <alignment horizontal="center" vertical="center" wrapText="1"/>
    </xf>
    <xf numFmtId="0" fontId="39" fillId="8" borderId="120" xfId="0" applyFont="1" applyFill="1" applyBorder="1" applyAlignment="1">
      <alignment horizontal="center" vertical="center" wrapText="1"/>
    </xf>
    <xf numFmtId="0" fontId="23" fillId="4" borderId="121" xfId="0" applyFont="1" applyFill="1" applyBorder="1" applyAlignment="1">
      <alignment horizontal="left" vertical="center"/>
    </xf>
    <xf numFmtId="3" fontId="23" fillId="4" borderId="122" xfId="0" applyNumberFormat="1" applyFont="1" applyFill="1" applyBorder="1" applyAlignment="1">
      <alignment vertical="center"/>
    </xf>
    <xf numFmtId="0" fontId="21" fillId="0" borderId="123" xfId="0" applyFont="1" applyBorder="1" applyAlignment="1">
      <alignment horizontal="left" vertical="center" indent="1"/>
    </xf>
    <xf numFmtId="3" fontId="21" fillId="0" borderId="97" xfId="0" applyNumberFormat="1" applyFont="1" applyBorder="1" applyAlignment="1" applyProtection="1">
      <alignment vertical="center"/>
      <protection locked="0"/>
    </xf>
    <xf numFmtId="0" fontId="21" fillId="0" borderId="124" xfId="0" applyFont="1" applyBorder="1" applyAlignment="1">
      <alignment horizontal="left" vertical="center" indent="1"/>
    </xf>
    <xf numFmtId="3" fontId="23" fillId="4" borderId="125" xfId="0" applyNumberFormat="1" applyFont="1" applyFill="1" applyBorder="1" applyAlignment="1">
      <alignment vertical="center"/>
    </xf>
    <xf numFmtId="3" fontId="23" fillId="0" borderId="126" xfId="0" applyNumberFormat="1" applyFont="1" applyBorder="1" applyAlignment="1">
      <alignment vertical="center"/>
    </xf>
    <xf numFmtId="3" fontId="23" fillId="0" borderId="97" xfId="0" applyNumberFormat="1" applyFont="1" applyBorder="1" applyAlignment="1">
      <alignment vertical="center"/>
    </xf>
    <xf numFmtId="3" fontId="23" fillId="0" borderId="97" xfId="0" applyNumberFormat="1" applyFont="1" applyBorder="1" applyAlignment="1" applyProtection="1">
      <alignment vertical="center"/>
      <protection locked="0"/>
    </xf>
    <xf numFmtId="0" fontId="23" fillId="4" borderId="127" xfId="0" applyFont="1" applyFill="1" applyBorder="1" applyAlignment="1">
      <alignment horizontal="left" vertical="center"/>
    </xf>
    <xf numFmtId="3" fontId="21" fillId="0" borderId="97" xfId="0" applyNumberFormat="1" applyFont="1" applyBorder="1" applyAlignment="1">
      <alignment vertical="center"/>
    </xf>
    <xf numFmtId="0" fontId="41" fillId="4" borderId="104" xfId="0" applyFont="1" applyFill="1" applyBorder="1" applyAlignment="1">
      <alignment horizontal="right" vertical="center"/>
    </xf>
    <xf numFmtId="0" fontId="23" fillId="0" borderId="128" xfId="0" applyFont="1" applyBorder="1" applyAlignment="1">
      <alignment vertical="center"/>
    </xf>
    <xf numFmtId="3" fontId="23" fillId="0" borderId="129" xfId="0" applyNumberFormat="1" applyFont="1" applyBorder="1" applyAlignment="1">
      <alignment vertical="center"/>
    </xf>
    <xf numFmtId="0" fontId="46" fillId="8" borderId="113" xfId="0" applyFont="1" applyFill="1" applyBorder="1" applyAlignment="1">
      <alignment horizontal="right" vertical="center"/>
    </xf>
    <xf numFmtId="3" fontId="46" fillId="8" borderId="130" xfId="0" applyNumberFormat="1" applyFont="1" applyFill="1" applyBorder="1" applyAlignment="1">
      <alignment horizontal="right" vertical="center"/>
    </xf>
    <xf numFmtId="0" fontId="46" fillId="8" borderId="131" xfId="0" applyFont="1" applyFill="1" applyBorder="1" applyAlignment="1">
      <alignment horizontal="right" vertical="center"/>
    </xf>
    <xf numFmtId="3" fontId="46" fillId="8" borderId="132" xfId="0" applyNumberFormat="1" applyFont="1" applyFill="1" applyBorder="1" applyAlignment="1">
      <alignment vertical="center"/>
    </xf>
    <xf numFmtId="0" fontId="0" fillId="0" borderId="0" xfId="0" applyAlignment="1">
      <alignment horizontal="center"/>
    </xf>
    <xf numFmtId="0" fontId="0" fillId="0" borderId="142" xfId="0" applyBorder="1"/>
    <xf numFmtId="0" fontId="48" fillId="0" borderId="143" xfId="0" applyFont="1" applyBorder="1"/>
    <xf numFmtId="0" fontId="47" fillId="0" borderId="7" xfId="0" applyFont="1" applyBorder="1"/>
    <xf numFmtId="0" fontId="0" fillId="0" borderId="7" xfId="0" applyBorder="1"/>
    <xf numFmtId="171" fontId="47" fillId="0" borderId="7" xfId="2" applyNumberFormat="1" applyFont="1" applyBorder="1"/>
    <xf numFmtId="171" fontId="0" fillId="0" borderId="7" xfId="2" applyNumberFormat="1" applyFont="1" applyBorder="1" applyAlignment="1">
      <alignment horizontal="center"/>
    </xf>
    <xf numFmtId="170" fontId="49" fillId="0" borderId="7" xfId="2" applyNumberFormat="1" applyFont="1" applyBorder="1" applyAlignment="1">
      <alignment wrapText="1"/>
    </xf>
    <xf numFmtId="172" fontId="0" fillId="0" borderId="7" xfId="0" applyNumberFormat="1" applyBorder="1"/>
    <xf numFmtId="171" fontId="0" fillId="0" borderId="7" xfId="0" applyNumberFormat="1" applyBorder="1"/>
    <xf numFmtId="0" fontId="0" fillId="0" borderId="21" xfId="0" applyBorder="1"/>
    <xf numFmtId="173" fontId="47" fillId="0" borderId="7" xfId="0" applyNumberFormat="1" applyFont="1" applyBorder="1"/>
    <xf numFmtId="0" fontId="0" fillId="0" borderId="21" xfId="0" applyBorder="1" applyAlignment="1">
      <alignment horizontal="center"/>
    </xf>
    <xf numFmtId="0" fontId="47" fillId="0" borderId="7" xfId="0" applyFont="1" applyBorder="1" applyAlignment="1">
      <alignment horizontal="center"/>
    </xf>
    <xf numFmtId="171" fontId="51" fillId="0" borderId="7" xfId="2" applyNumberFormat="1" applyFont="1" applyBorder="1"/>
    <xf numFmtId="171" fontId="0" fillId="0" borderId="7" xfId="2" applyNumberFormat="1" applyFont="1" applyBorder="1"/>
    <xf numFmtId="0" fontId="47" fillId="0" borderId="0" xfId="0" applyFont="1"/>
    <xf numFmtId="171" fontId="48" fillId="0" borderId="7" xfId="2" applyNumberFormat="1" applyFont="1" applyBorder="1"/>
    <xf numFmtId="0" fontId="47" fillId="0" borderId="21" xfId="0" applyFont="1" applyBorder="1"/>
    <xf numFmtId="0" fontId="53" fillId="9" borderId="4" xfId="0" applyFont="1" applyFill="1" applyBorder="1" applyAlignment="1">
      <alignment horizontal="center" wrapText="1"/>
    </xf>
    <xf numFmtId="0" fontId="53" fillId="9" borderId="7" xfId="0" applyFont="1" applyFill="1" applyBorder="1" applyAlignment="1">
      <alignment horizontal="center" vertical="center" wrapText="1"/>
    </xf>
    <xf numFmtId="0" fontId="40" fillId="9" borderId="7" xfId="0" applyFont="1" applyFill="1" applyBorder="1" applyAlignment="1">
      <alignment horizontal="center"/>
    </xf>
    <xf numFmtId="0" fontId="40" fillId="9" borderId="21" xfId="0" applyFont="1" applyFill="1" applyBorder="1" applyAlignment="1">
      <alignment horizontal="center"/>
    </xf>
    <xf numFmtId="0" fontId="47" fillId="0" borderId="7" xfId="0" applyFont="1" applyBorder="1" applyAlignment="1">
      <alignment horizontal="center" wrapText="1"/>
    </xf>
    <xf numFmtId="171" fontId="48" fillId="0" borderId="7" xfId="2" applyNumberFormat="1" applyFont="1" applyFill="1" applyBorder="1"/>
    <xf numFmtId="0" fontId="53" fillId="10" borderId="4" xfId="0" applyFont="1" applyFill="1" applyBorder="1"/>
    <xf numFmtId="171" fontId="52" fillId="10" borderId="7" xfId="0" applyNumberFormat="1" applyFont="1" applyFill="1" applyBorder="1"/>
    <xf numFmtId="0" fontId="53" fillId="10" borderId="7" xfId="0" applyFont="1" applyFill="1" applyBorder="1"/>
    <xf numFmtId="174" fontId="0" fillId="0" borderId="0" xfId="2" applyNumberFormat="1" applyFont="1"/>
    <xf numFmtId="3" fontId="0" fillId="0" borderId="0" xfId="0" applyNumberFormat="1"/>
    <xf numFmtId="174" fontId="5" fillId="0" borderId="0" xfId="2" applyNumberFormat="1" applyFont="1"/>
    <xf numFmtId="174" fontId="0" fillId="0" borderId="0" xfId="2" applyNumberFormat="1" applyFont="1" applyAlignment="1">
      <alignment wrapText="1"/>
    </xf>
    <xf numFmtId="171" fontId="2" fillId="0" borderId="7" xfId="0" applyNumberFormat="1" applyFont="1" applyBorder="1"/>
    <xf numFmtId="43" fontId="53" fillId="9" borderId="7" xfId="2" applyFont="1" applyFill="1" applyBorder="1" applyAlignment="1">
      <alignment horizontal="center" vertical="center" wrapText="1"/>
    </xf>
    <xf numFmtId="43" fontId="0" fillId="0" borderId="7" xfId="2" applyFont="1" applyBorder="1" applyAlignment="1">
      <alignment horizontal="center" vertical="center" wrapText="1"/>
    </xf>
    <xf numFmtId="43" fontId="2" fillId="0" borderId="7" xfId="2" applyFont="1" applyBorder="1" applyAlignment="1">
      <alignment horizontal="center" vertical="center" wrapText="1"/>
    </xf>
    <xf numFmtId="43" fontId="0" fillId="0" borderId="0" xfId="2" applyFont="1" applyAlignment="1">
      <alignment horizontal="center" vertical="center"/>
    </xf>
    <xf numFmtId="43" fontId="0" fillId="0" borderId="0" xfId="2" applyFont="1" applyBorder="1" applyAlignment="1">
      <alignment horizontal="center" vertical="center"/>
    </xf>
    <xf numFmtId="0" fontId="55" fillId="0" borderId="0" xfId="0" applyFont="1" applyAlignment="1">
      <alignment horizontal="center" vertical="center" wrapText="1"/>
    </xf>
    <xf numFmtId="9" fontId="8" fillId="0" borderId="70" xfId="0" applyNumberFormat="1" applyFont="1" applyBorder="1" applyAlignment="1">
      <alignment horizontal="right" vertical="center"/>
    </xf>
    <xf numFmtId="171" fontId="0" fillId="0" borderId="0" xfId="0" applyNumberFormat="1"/>
    <xf numFmtId="0" fontId="57" fillId="0" borderId="144" xfId="0" applyFont="1" applyBorder="1" applyAlignment="1">
      <alignment vertical="center"/>
    </xf>
    <xf numFmtId="49" fontId="7" fillId="0" borderId="145" xfId="0" applyNumberFormat="1" applyFont="1" applyBorder="1" applyAlignment="1">
      <alignment horizontal="center" vertical="center" wrapText="1"/>
    </xf>
    <xf numFmtId="49" fontId="7" fillId="0" borderId="147" xfId="0" applyNumberFormat="1" applyFont="1" applyBorder="1" applyAlignment="1">
      <alignment horizontal="center" vertical="center" wrapText="1"/>
    </xf>
    <xf numFmtId="0" fontId="8" fillId="0" borderId="7" xfId="0" applyFont="1" applyBorder="1" applyAlignment="1">
      <alignment vertical="center" wrapText="1"/>
    </xf>
    <xf numFmtId="0" fontId="8" fillId="0" borderId="85" xfId="0" applyFont="1" applyBorder="1" applyAlignment="1">
      <alignment vertical="center" wrapText="1"/>
    </xf>
    <xf numFmtId="0" fontId="8" fillId="0" borderId="149" xfId="0" applyFont="1" applyBorder="1" applyAlignment="1">
      <alignment vertical="center" wrapText="1"/>
    </xf>
    <xf numFmtId="0" fontId="8" fillId="0" borderId="21"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152" xfId="0" applyFont="1" applyBorder="1" applyAlignment="1" applyProtection="1">
      <alignment horizontal="center" vertical="center" wrapText="1"/>
      <protection locked="0"/>
    </xf>
    <xf numFmtId="49" fontId="12" fillId="0" borderId="146" xfId="0" applyNumberFormat="1" applyFont="1" applyBorder="1" applyAlignment="1">
      <alignment horizontal="center" vertical="center" wrapText="1"/>
    </xf>
    <xf numFmtId="0" fontId="0" fillId="0" borderId="86" xfId="0" applyBorder="1" applyAlignment="1">
      <alignment horizontal="center" vertical="center"/>
    </xf>
    <xf numFmtId="0" fontId="0" fillId="0" borderId="148"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8" fillId="0" borderId="24" xfId="0" applyFont="1" applyBorder="1" applyAlignment="1">
      <alignment vertical="center" wrapText="1"/>
    </xf>
    <xf numFmtId="167" fontId="12" fillId="0" borderId="0" xfId="0" applyNumberFormat="1" applyFont="1" applyAlignment="1">
      <alignment vertical="center"/>
    </xf>
    <xf numFmtId="167" fontId="12" fillId="0" borderId="88" xfId="0" applyNumberFormat="1" applyFont="1" applyBorder="1" applyAlignment="1">
      <alignment horizontal="center" vertical="center"/>
    </xf>
    <xf numFmtId="0" fontId="46" fillId="9" borderId="146" xfId="0" applyFont="1" applyFill="1" applyBorder="1" applyAlignment="1">
      <alignment horizontal="center" vertical="center"/>
    </xf>
    <xf numFmtId="0" fontId="61" fillId="9" borderId="146" xfId="0" applyFont="1" applyFill="1" applyBorder="1" applyAlignment="1">
      <alignment horizontal="center" vertical="center"/>
    </xf>
    <xf numFmtId="0" fontId="61" fillId="9" borderId="147" xfId="0" applyFont="1" applyFill="1" applyBorder="1" applyAlignment="1">
      <alignment horizontal="center" vertical="center"/>
    </xf>
    <xf numFmtId="167" fontId="61" fillId="8" borderId="155" xfId="0" applyNumberFormat="1" applyFont="1" applyFill="1" applyBorder="1" applyAlignment="1">
      <alignment horizontal="right" vertical="center"/>
    </xf>
    <xf numFmtId="167" fontId="61" fillId="8" borderId="156" xfId="0" applyNumberFormat="1" applyFont="1" applyFill="1" applyBorder="1" applyAlignment="1">
      <alignment horizontal="center" vertical="center"/>
    </xf>
    <xf numFmtId="167" fontId="61" fillId="8" borderId="157" xfId="0" applyNumberFormat="1" applyFont="1" applyFill="1" applyBorder="1" applyAlignment="1">
      <alignment horizontal="center" vertical="center"/>
    </xf>
    <xf numFmtId="167" fontId="11" fillId="0" borderId="123" xfId="0" applyNumberFormat="1" applyFont="1" applyBorder="1" applyAlignment="1">
      <alignment vertical="center"/>
    </xf>
    <xf numFmtId="167"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167" fontId="11" fillId="0" borderId="97" xfId="0" applyNumberFormat="1" applyFont="1" applyBorder="1" applyAlignment="1">
      <alignment vertical="center"/>
    </xf>
    <xf numFmtId="167" fontId="61" fillId="9" borderId="104" xfId="0" applyNumberFormat="1" applyFont="1" applyFill="1" applyBorder="1" applyAlignment="1">
      <alignment horizontal="right" vertical="center"/>
    </xf>
    <xf numFmtId="167" fontId="61" fillId="9" borderId="33" xfId="0" applyNumberFormat="1" applyFont="1" applyFill="1" applyBorder="1" applyAlignment="1">
      <alignment horizontal="center" vertical="center"/>
    </xf>
    <xf numFmtId="167" fontId="61" fillId="9" borderId="33" xfId="0" applyNumberFormat="1" applyFont="1" applyFill="1" applyBorder="1" applyAlignment="1">
      <alignment vertical="center"/>
    </xf>
    <xf numFmtId="167" fontId="61" fillId="9" borderId="133" xfId="0" applyNumberFormat="1" applyFont="1" applyFill="1" applyBorder="1" applyAlignment="1">
      <alignment vertical="center"/>
    </xf>
    <xf numFmtId="167" fontId="61" fillId="8" borderId="134" xfId="0" applyNumberFormat="1" applyFont="1" applyFill="1" applyBorder="1" applyAlignment="1">
      <alignment horizontal="right" vertical="center"/>
    </xf>
    <xf numFmtId="167" fontId="61" fillId="8" borderId="34" xfId="0" applyNumberFormat="1" applyFont="1" applyFill="1" applyBorder="1" applyAlignment="1">
      <alignment horizontal="center" vertical="center"/>
    </xf>
    <xf numFmtId="167" fontId="61" fillId="8" borderId="34" xfId="0" applyNumberFormat="1" applyFont="1" applyFill="1" applyBorder="1" applyAlignment="1">
      <alignment vertical="center"/>
    </xf>
    <xf numFmtId="167" fontId="61" fillId="8" borderId="97" xfId="0" applyNumberFormat="1" applyFont="1" applyFill="1" applyBorder="1" applyAlignment="1">
      <alignment vertical="center"/>
    </xf>
    <xf numFmtId="167" fontId="61" fillId="9" borderId="122" xfId="0" applyNumberFormat="1" applyFont="1" applyFill="1" applyBorder="1" applyAlignment="1">
      <alignment vertical="center"/>
    </xf>
    <xf numFmtId="167" fontId="61" fillId="8" borderId="32" xfId="0" applyNumberFormat="1" applyFont="1" applyFill="1" applyBorder="1" applyAlignment="1">
      <alignment horizontal="center" vertical="center"/>
    </xf>
    <xf numFmtId="167" fontId="46" fillId="8" borderId="32" xfId="0" applyNumberFormat="1" applyFont="1" applyFill="1" applyBorder="1" applyAlignment="1">
      <alignment vertical="center"/>
    </xf>
    <xf numFmtId="167" fontId="61" fillId="8" borderId="32" xfId="0" applyNumberFormat="1" applyFont="1" applyFill="1" applyBorder="1" applyAlignment="1">
      <alignment vertical="center"/>
    </xf>
    <xf numFmtId="167" fontId="11" fillId="0" borderId="123" xfId="0" applyNumberFormat="1" applyFont="1" applyBorder="1" applyAlignment="1" applyProtection="1">
      <alignment vertical="center"/>
      <protection locked="0"/>
    </xf>
    <xf numFmtId="167" fontId="61" fillId="9" borderId="37" xfId="0" applyNumberFormat="1" applyFont="1" applyFill="1" applyBorder="1" applyAlignment="1">
      <alignment vertical="center"/>
    </xf>
    <xf numFmtId="167" fontId="12" fillId="0" borderId="32" xfId="0" applyNumberFormat="1" applyFont="1" applyBorder="1" applyAlignment="1">
      <alignment horizontal="center" vertical="center"/>
    </xf>
    <xf numFmtId="167" fontId="12" fillId="0" borderId="32" xfId="0" applyNumberFormat="1" applyFont="1" applyBorder="1" applyAlignment="1">
      <alignment vertical="center"/>
    </xf>
    <xf numFmtId="167" fontId="12" fillId="0" borderId="97" xfId="0" applyNumberFormat="1" applyFont="1" applyBorder="1" applyAlignment="1">
      <alignment vertical="center"/>
    </xf>
    <xf numFmtId="167" fontId="61" fillId="9" borderId="135" xfId="0" applyNumberFormat="1" applyFont="1" applyFill="1" applyBorder="1" applyAlignment="1">
      <alignment horizontal="right" vertical="center"/>
    </xf>
    <xf numFmtId="167" fontId="62" fillId="9" borderId="33" xfId="0" applyNumberFormat="1" applyFont="1" applyFill="1" applyBorder="1" applyAlignment="1">
      <alignment horizontal="center" vertical="center"/>
    </xf>
    <xf numFmtId="167" fontId="61" fillId="9" borderId="136" xfId="0" applyNumberFormat="1" applyFont="1" applyFill="1" applyBorder="1" applyAlignment="1">
      <alignment horizontal="right" vertical="center"/>
    </xf>
    <xf numFmtId="167" fontId="61" fillId="9" borderId="38" xfId="0" applyNumberFormat="1" applyFont="1" applyFill="1" applyBorder="1" applyAlignment="1">
      <alignment horizontal="center" vertical="center"/>
    </xf>
    <xf numFmtId="167" fontId="61" fillId="9" borderId="38" xfId="0" applyNumberFormat="1" applyFont="1" applyFill="1" applyBorder="1" applyAlignment="1">
      <alignment vertical="center"/>
    </xf>
    <xf numFmtId="167" fontId="61" fillId="9" borderId="137" xfId="0" applyNumberFormat="1" applyFont="1" applyFill="1" applyBorder="1" applyAlignment="1">
      <alignment vertical="center"/>
    </xf>
    <xf numFmtId="167" fontId="61" fillId="8" borderId="138" xfId="0" applyNumberFormat="1" applyFont="1" applyFill="1" applyBorder="1" applyAlignment="1">
      <alignment horizontal="right" vertical="center"/>
    </xf>
    <xf numFmtId="167" fontId="61" fillId="8" borderId="39" xfId="0" applyNumberFormat="1" applyFont="1" applyFill="1" applyBorder="1" applyAlignment="1">
      <alignment horizontal="center" vertical="center"/>
    </xf>
    <xf numFmtId="167" fontId="61" fillId="8" borderId="39" xfId="0" applyNumberFormat="1" applyFont="1" applyFill="1" applyBorder="1" applyAlignment="1">
      <alignment vertical="center"/>
    </xf>
    <xf numFmtId="167" fontId="61" fillId="8" borderId="139" xfId="0" applyNumberFormat="1" applyFont="1" applyFill="1" applyBorder="1" applyAlignment="1">
      <alignment vertical="center"/>
    </xf>
    <xf numFmtId="167" fontId="11" fillId="0" borderId="138" xfId="0" applyNumberFormat="1" applyFont="1" applyBorder="1" applyAlignment="1">
      <alignment vertical="center"/>
    </xf>
    <xf numFmtId="167" fontId="11" fillId="0" borderId="39" xfId="0" applyNumberFormat="1" applyFont="1" applyBorder="1" applyAlignment="1">
      <alignment horizontal="center" vertical="center"/>
    </xf>
    <xf numFmtId="167" fontId="11" fillId="0" borderId="39" xfId="0" applyNumberFormat="1" applyFont="1" applyBorder="1" applyAlignment="1">
      <alignment vertical="center"/>
    </xf>
    <xf numFmtId="167" fontId="11" fillId="0" borderId="139" xfId="0" applyNumberFormat="1" applyFont="1" applyBorder="1" applyAlignment="1">
      <alignment vertical="center"/>
    </xf>
    <xf numFmtId="167" fontId="11" fillId="0" borderId="138" xfId="0" applyNumberFormat="1" applyFont="1" applyBorder="1" applyAlignment="1">
      <alignment vertical="center" wrapText="1"/>
    </xf>
    <xf numFmtId="167" fontId="11" fillId="0" borderId="39" xfId="0" applyNumberFormat="1" applyFont="1" applyBorder="1" applyAlignment="1">
      <alignment horizontal="center" vertical="center" wrapText="1"/>
    </xf>
    <xf numFmtId="167" fontId="12" fillId="0" borderId="39" xfId="0" applyNumberFormat="1" applyFont="1" applyBorder="1" applyAlignment="1">
      <alignment vertical="center"/>
    </xf>
    <xf numFmtId="167" fontId="12" fillId="0" borderId="139" xfId="0" applyNumberFormat="1" applyFont="1" applyBorder="1" applyAlignment="1">
      <alignment vertical="center"/>
    </xf>
    <xf numFmtId="167" fontId="61" fillId="8" borderId="140" xfId="0" applyNumberFormat="1" applyFont="1" applyFill="1" applyBorder="1" applyAlignment="1">
      <alignment horizontal="right" vertical="center"/>
    </xf>
    <xf numFmtId="167" fontId="61" fillId="8" borderId="141" xfId="0" applyNumberFormat="1" applyFont="1" applyFill="1" applyBorder="1" applyAlignment="1">
      <alignment horizontal="center" vertical="center"/>
    </xf>
    <xf numFmtId="167" fontId="61" fillId="8" borderId="141" xfId="0" applyNumberFormat="1" applyFont="1" applyFill="1" applyBorder="1" applyAlignment="1">
      <alignment vertical="center"/>
    </xf>
    <xf numFmtId="167" fontId="61" fillId="8" borderId="132" xfId="0" applyNumberFormat="1" applyFont="1" applyFill="1" applyBorder="1" applyAlignment="1">
      <alignment vertical="center"/>
    </xf>
    <xf numFmtId="167" fontId="63" fillId="0" borderId="0" xfId="0" applyNumberFormat="1" applyFont="1" applyAlignment="1">
      <alignment vertical="center"/>
    </xf>
    <xf numFmtId="167" fontId="11" fillId="0" borderId="0" xfId="0" applyNumberFormat="1" applyFont="1" applyAlignment="1">
      <alignment horizontal="center" vertical="center"/>
    </xf>
    <xf numFmtId="167" fontId="11" fillId="0" borderId="0" xfId="0" applyNumberFormat="1" applyFont="1" applyAlignment="1">
      <alignment vertical="center"/>
    </xf>
    <xf numFmtId="14" fontId="8" fillId="2" borderId="7" xfId="0" applyNumberFormat="1" applyFont="1" applyFill="1" applyBorder="1" applyAlignment="1" applyProtection="1">
      <alignment horizontal="right" vertical="center" indent="1"/>
      <protection locked="0"/>
    </xf>
    <xf numFmtId="165" fontId="8" fillId="2" borderId="7" xfId="0" applyNumberFormat="1" applyFont="1" applyFill="1" applyBorder="1" applyAlignment="1" applyProtection="1">
      <alignment horizontal="center" vertical="center"/>
      <protection locked="0"/>
    </xf>
    <xf numFmtId="0" fontId="0" fillId="0" borderId="7" xfId="0" applyBorder="1" applyAlignment="1">
      <alignment vertical="center"/>
    </xf>
    <xf numFmtId="0" fontId="0" fillId="0" borderId="7" xfId="0" applyBorder="1" applyAlignment="1">
      <alignment vertical="center" wrapText="1"/>
    </xf>
    <xf numFmtId="0" fontId="60" fillId="0" borderId="124" xfId="0" applyFont="1" applyBorder="1" applyAlignment="1">
      <alignment horizontal="center" vertical="center" wrapText="1"/>
    </xf>
    <xf numFmtId="0" fontId="60" fillId="0" borderId="0" xfId="0" applyFont="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83"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32" fillId="8" borderId="4" xfId="0" applyFont="1" applyFill="1" applyBorder="1" applyAlignment="1">
      <alignment horizontal="center" vertical="center"/>
    </xf>
    <xf numFmtId="0" fontId="32" fillId="8" borderId="5" xfId="0" applyFont="1" applyFill="1" applyBorder="1" applyAlignment="1">
      <alignment horizontal="center" vertical="center"/>
    </xf>
    <xf numFmtId="0" fontId="32" fillId="9" borderId="4" xfId="0" applyFont="1" applyFill="1" applyBorder="1" applyAlignment="1">
      <alignment horizontal="center" vertical="center"/>
    </xf>
    <xf numFmtId="0" fontId="32" fillId="9" borderId="5" xfId="0" applyFont="1" applyFill="1" applyBorder="1" applyAlignment="1">
      <alignment horizontal="center" vertical="center"/>
    </xf>
    <xf numFmtId="0" fontId="8" fillId="0" borderId="65" xfId="0" applyFont="1" applyBorder="1" applyAlignment="1" applyProtection="1">
      <alignment horizontal="left" vertical="center" wrapText="1" indent="1"/>
      <protection locked="0"/>
    </xf>
    <xf numFmtId="0" fontId="8" fillId="0" borderId="67" xfId="0" applyFont="1" applyBorder="1" applyAlignment="1" applyProtection="1">
      <alignment horizontal="left" vertical="center" wrapText="1" indent="1"/>
      <protection locked="0"/>
    </xf>
    <xf numFmtId="0" fontId="8" fillId="0" borderId="42" xfId="0" applyFont="1" applyBorder="1" applyAlignment="1" applyProtection="1">
      <alignment horizontal="left" vertical="center" wrapText="1" indent="1"/>
      <protection locked="0"/>
    </xf>
    <xf numFmtId="0" fontId="32" fillId="8" borderId="6" xfId="0" applyFont="1" applyFill="1" applyBorder="1" applyAlignment="1">
      <alignment horizontal="center" vertical="center"/>
    </xf>
    <xf numFmtId="0" fontId="8" fillId="0" borderId="9" xfId="0" applyFont="1" applyBorder="1" applyAlignment="1" applyProtection="1">
      <alignment horizontal="left" vertical="center" wrapText="1" indent="1"/>
      <protection locked="0"/>
    </xf>
    <xf numFmtId="0" fontId="8" fillId="0" borderId="10" xfId="0" applyFont="1" applyBorder="1" applyAlignment="1" applyProtection="1">
      <alignment horizontal="left" vertical="center" wrapText="1" indent="1"/>
      <protection locked="0"/>
    </xf>
    <xf numFmtId="0" fontId="8" fillId="0" borderId="11" xfId="0" applyFont="1" applyBorder="1" applyAlignment="1" applyProtection="1">
      <alignment horizontal="left" vertical="center" wrapText="1" indent="1"/>
      <protection locked="0"/>
    </xf>
    <xf numFmtId="0" fontId="32" fillId="9" borderId="1" xfId="0" applyFont="1" applyFill="1" applyBorder="1" applyAlignment="1">
      <alignment horizontal="center" vertical="center"/>
    </xf>
    <xf numFmtId="0" fontId="32" fillId="9" borderId="2" xfId="0" applyFont="1" applyFill="1" applyBorder="1" applyAlignment="1">
      <alignment horizontal="center" vertical="center"/>
    </xf>
    <xf numFmtId="0" fontId="32" fillId="9" borderId="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74" xfId="0" applyBorder="1" applyAlignment="1" applyProtection="1">
      <alignment horizontal="center" vertical="top" wrapText="1"/>
      <protection locked="0"/>
    </xf>
    <xf numFmtId="0" fontId="0" fillId="0" borderId="75" xfId="0" applyBorder="1" applyAlignment="1" applyProtection="1">
      <alignment horizontal="center" vertical="top" wrapText="1"/>
      <protection locked="0"/>
    </xf>
    <xf numFmtId="0" fontId="0" fillId="0" borderId="76" xfId="0" applyBorder="1" applyAlignment="1" applyProtection="1">
      <alignment horizontal="center" vertical="top" wrapText="1"/>
      <protection locked="0"/>
    </xf>
    <xf numFmtId="0" fontId="0" fillId="0" borderId="77" xfId="0" applyBorder="1" applyAlignment="1" applyProtection="1">
      <alignment horizontal="center" vertical="top" wrapText="1"/>
      <protection locked="0"/>
    </xf>
    <xf numFmtId="0" fontId="0" fillId="0" borderId="78" xfId="0" applyBorder="1" applyAlignment="1" applyProtection="1">
      <alignment horizontal="center" vertical="top" wrapText="1"/>
      <protection locked="0"/>
    </xf>
    <xf numFmtId="0" fontId="0" fillId="0" borderId="79" xfId="0" applyBorder="1" applyAlignment="1" applyProtection="1">
      <alignment horizontal="center" vertical="top" wrapText="1"/>
      <protection locked="0"/>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37" fillId="0" borderId="74" xfId="0" applyFont="1" applyBorder="1" applyAlignment="1">
      <alignment horizontal="left" vertical="top" wrapText="1"/>
    </xf>
    <xf numFmtId="0" fontId="8" fillId="0" borderId="75" xfId="0" applyFont="1" applyBorder="1" applyAlignment="1">
      <alignment horizontal="left" vertical="top"/>
    </xf>
    <xf numFmtId="0" fontId="8" fillId="0" borderId="76" xfId="0" applyFont="1" applyBorder="1" applyAlignment="1">
      <alignment horizontal="left" vertical="top"/>
    </xf>
    <xf numFmtId="0" fontId="8" fillId="0" borderId="83" xfId="0" applyFont="1" applyBorder="1" applyAlignment="1">
      <alignment horizontal="left" vertical="top"/>
    </xf>
    <xf numFmtId="0" fontId="8" fillId="0" borderId="0" xfId="0" applyFont="1" applyAlignment="1">
      <alignment horizontal="left" vertical="top"/>
    </xf>
    <xf numFmtId="0" fontId="8" fillId="0" borderId="84" xfId="0" applyFont="1" applyBorder="1" applyAlignment="1">
      <alignment horizontal="left" vertical="top"/>
    </xf>
    <xf numFmtId="0" fontId="8" fillId="0" borderId="77"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32" fillId="9" borderId="6"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wrapText="1"/>
    </xf>
    <xf numFmtId="0" fontId="58" fillId="0" borderId="71" xfId="0" applyFont="1" applyBorder="1" applyAlignment="1">
      <alignment horizontal="left" vertical="top" wrapText="1" shrinkToFit="1"/>
    </xf>
    <xf numFmtId="0" fontId="58" fillId="0" borderId="72" xfId="0" applyFont="1" applyBorder="1" applyAlignment="1">
      <alignment horizontal="left" vertical="top" wrapText="1" shrinkToFit="1"/>
    </xf>
    <xf numFmtId="0" fontId="58" fillId="0" borderId="73" xfId="0" applyFont="1" applyBorder="1" applyAlignment="1">
      <alignment horizontal="left" vertical="top" wrapText="1" shrinkToFit="1"/>
    </xf>
    <xf numFmtId="0" fontId="32" fillId="8" borderId="26" xfId="0" applyFont="1" applyFill="1" applyBorder="1" applyAlignment="1">
      <alignment horizontal="center" vertical="center"/>
    </xf>
    <xf numFmtId="0" fontId="32" fillId="8" borderId="25" xfId="0" applyFont="1" applyFill="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66" xfId="0" applyFont="1" applyBorder="1" applyAlignment="1" applyProtection="1">
      <alignment horizontal="left" vertical="top" wrapText="1"/>
      <protection locked="0"/>
    </xf>
    <xf numFmtId="0" fontId="8" fillId="0" borderId="68"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8" fillId="0" borderId="65" xfId="0" applyFont="1" applyBorder="1" applyAlignment="1" applyProtection="1">
      <alignment horizontal="left" vertical="top" wrapText="1"/>
      <protection locked="0"/>
    </xf>
    <xf numFmtId="0" fontId="8" fillId="0" borderId="67"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65" xfId="0" applyFont="1" applyBorder="1" applyAlignment="1" applyProtection="1">
      <alignment horizontal="center" vertical="top" wrapText="1"/>
      <protection locked="0"/>
    </xf>
    <xf numFmtId="0" fontId="8" fillId="0" borderId="67" xfId="0" applyFont="1" applyBorder="1" applyAlignment="1" applyProtection="1">
      <alignment horizontal="center" vertical="top" wrapText="1"/>
      <protection locked="0"/>
    </xf>
    <xf numFmtId="0" fontId="8" fillId="0" borderId="42" xfId="0" applyFont="1" applyBorder="1" applyAlignment="1" applyProtection="1">
      <alignment horizontal="center" vertical="top" wrapText="1"/>
      <protection locked="0"/>
    </xf>
    <xf numFmtId="0" fontId="7" fillId="0" borderId="65" xfId="0" applyFont="1" applyBorder="1" applyAlignment="1">
      <alignment horizontal="left" vertical="top" wrapText="1"/>
    </xf>
    <xf numFmtId="0" fontId="7" fillId="0" borderId="42" xfId="0" applyFont="1" applyBorder="1" applyAlignment="1">
      <alignment horizontal="left" vertical="top" wrapText="1"/>
    </xf>
    <xf numFmtId="0" fontId="7" fillId="0" borderId="66" xfId="0" applyFont="1" applyBorder="1" applyAlignment="1">
      <alignment horizontal="left" vertical="top" wrapText="1"/>
    </xf>
    <xf numFmtId="0" fontId="7" fillId="0" borderId="43" xfId="0" applyFont="1" applyBorder="1" applyAlignment="1">
      <alignment horizontal="left" vertical="top" wrapText="1"/>
    </xf>
    <xf numFmtId="0" fontId="8" fillId="0" borderId="71" xfId="0" applyFont="1" applyBorder="1" applyAlignment="1">
      <alignment horizontal="center" vertical="top" wrapText="1" shrinkToFit="1"/>
    </xf>
    <xf numFmtId="0" fontId="8" fillId="0" borderId="73" xfId="0" applyFont="1" applyBorder="1" applyAlignment="1">
      <alignment horizontal="center" vertical="top" wrapText="1" shrinkToFit="1"/>
    </xf>
    <xf numFmtId="0" fontId="7" fillId="0" borderId="25" xfId="0" applyFont="1" applyBorder="1" applyAlignment="1">
      <alignment horizontal="right" vertical="center"/>
    </xf>
    <xf numFmtId="0" fontId="7" fillId="0" borderId="27" xfId="0" applyFont="1" applyBorder="1" applyAlignment="1">
      <alignment horizontal="right" vertical="center"/>
    </xf>
    <xf numFmtId="0" fontId="8" fillId="0" borderId="66"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8" fillId="0" borderId="74" xfId="0" applyFont="1" applyBorder="1" applyAlignment="1">
      <alignment horizontal="left" vertical="top"/>
    </xf>
    <xf numFmtId="0" fontId="38" fillId="0" borderId="75" xfId="0" applyFont="1" applyBorder="1" applyAlignment="1">
      <alignment horizontal="left" vertical="top"/>
    </xf>
    <xf numFmtId="0" fontId="38" fillId="0" borderId="76" xfId="0" applyFont="1" applyBorder="1" applyAlignment="1">
      <alignment horizontal="left" vertical="top"/>
    </xf>
    <xf numFmtId="0" fontId="38" fillId="0" borderId="77" xfId="0" applyFont="1" applyBorder="1" applyAlignment="1">
      <alignment horizontal="left" vertical="top"/>
    </xf>
    <xf numFmtId="0" fontId="38" fillId="0" borderId="78" xfId="0" applyFont="1" applyBorder="1" applyAlignment="1">
      <alignment horizontal="left" vertical="top"/>
    </xf>
    <xf numFmtId="0" fontId="38" fillId="0" borderId="79" xfId="0" applyFont="1" applyBorder="1" applyAlignment="1">
      <alignment horizontal="left" vertical="top"/>
    </xf>
    <xf numFmtId="0" fontId="9" fillId="0" borderId="0" xfId="0" applyFont="1" applyAlignment="1">
      <alignment horizontal="left" vertical="center" wrapText="1" shrinkToFit="1"/>
    </xf>
    <xf numFmtId="14" fontId="33" fillId="0" borderId="71" xfId="0" applyNumberFormat="1" applyFont="1" applyBorder="1" applyAlignment="1" applyProtection="1">
      <alignment horizontal="center" vertical="center" wrapText="1" shrinkToFit="1"/>
      <protection locked="0"/>
    </xf>
    <xf numFmtId="14" fontId="33" fillId="0" borderId="73" xfId="0" applyNumberFormat="1" applyFont="1" applyBorder="1" applyAlignment="1" applyProtection="1">
      <alignment horizontal="center" vertical="center" wrapText="1" shrinkToFit="1"/>
      <protection locked="0"/>
    </xf>
    <xf numFmtId="14" fontId="33" fillId="0" borderId="0" xfId="0" applyNumberFormat="1" applyFont="1" applyAlignment="1" applyProtection="1">
      <alignment horizontal="center" vertical="center" wrapText="1" shrinkToFit="1"/>
      <protection locked="0"/>
    </xf>
    <xf numFmtId="0" fontId="2" fillId="0" borderId="0" xfId="0" applyFont="1" applyAlignment="1">
      <alignment horizontal="center" vertical="center" wrapText="1"/>
    </xf>
    <xf numFmtId="0" fontId="2" fillId="0" borderId="84" xfId="0" applyFont="1" applyBorder="1" applyAlignment="1">
      <alignment horizontal="center" vertical="center" wrapText="1"/>
    </xf>
    <xf numFmtId="0" fontId="2" fillId="0" borderId="25" xfId="0" applyFont="1" applyBorder="1" applyAlignment="1">
      <alignment horizontal="right" vertical="center"/>
    </xf>
    <xf numFmtId="0" fontId="2" fillId="0" borderId="27" xfId="0" applyFont="1" applyBorder="1" applyAlignment="1">
      <alignment horizontal="right"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8" fillId="0" borderId="67" xfId="0" applyFont="1" applyBorder="1" applyAlignment="1">
      <alignment horizontal="center" wrapText="1"/>
    </xf>
    <xf numFmtId="0" fontId="8" fillId="0" borderId="42" xfId="0" applyFont="1" applyBorder="1" applyAlignment="1">
      <alignment horizontal="center" wrapText="1"/>
    </xf>
    <xf numFmtId="0" fontId="7" fillId="0" borderId="5" xfId="0" applyFont="1" applyBorder="1" applyAlignment="1">
      <alignment horizontal="center" vertical="center" wrapText="1"/>
    </xf>
    <xf numFmtId="0" fontId="9" fillId="0" borderId="75" xfId="0" applyFont="1" applyBorder="1" applyAlignment="1">
      <alignment horizontal="left" vertical="center" wrapText="1" shrinkToFit="1"/>
    </xf>
    <xf numFmtId="0" fontId="9" fillId="0" borderId="71"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49" fontId="11" fillId="0" borderId="71" xfId="0" applyNumberFormat="1" applyFont="1" applyBorder="1" applyAlignment="1" applyProtection="1">
      <alignment horizontal="center" vertical="center"/>
      <protection locked="0"/>
    </xf>
    <xf numFmtId="49" fontId="11" fillId="0" borderId="72" xfId="0" applyNumberFormat="1" applyFont="1" applyBorder="1" applyAlignment="1" applyProtection="1">
      <alignment horizontal="center" vertical="center"/>
      <protection locked="0"/>
    </xf>
    <xf numFmtId="49" fontId="11" fillId="0" borderId="73" xfId="0" applyNumberFormat="1" applyFont="1" applyBorder="1" applyAlignment="1" applyProtection="1">
      <alignment horizontal="center" vertical="center"/>
      <protection locked="0"/>
    </xf>
    <xf numFmtId="49" fontId="11" fillId="0" borderId="71" xfId="0" applyNumberFormat="1" applyFont="1" applyBorder="1" applyAlignment="1">
      <alignment horizontal="center" vertical="center"/>
    </xf>
    <xf numFmtId="49" fontId="11" fillId="0" borderId="72" xfId="0" applyNumberFormat="1" applyFont="1" applyBorder="1" applyAlignment="1">
      <alignment horizontal="center" vertical="center"/>
    </xf>
    <xf numFmtId="49" fontId="11" fillId="0" borderId="73" xfId="0" applyNumberFormat="1" applyFont="1" applyBorder="1" applyAlignment="1">
      <alignment horizontal="center" vertical="center"/>
    </xf>
    <xf numFmtId="49" fontId="37" fillId="0" borderId="71" xfId="0" applyNumberFormat="1" applyFont="1" applyBorder="1" applyAlignment="1" applyProtection="1">
      <alignment horizontal="left" vertical="center"/>
      <protection locked="0"/>
    </xf>
    <xf numFmtId="49" fontId="37" fillId="0" borderId="72" xfId="0" applyNumberFormat="1" applyFont="1" applyBorder="1" applyAlignment="1" applyProtection="1">
      <alignment horizontal="left" vertical="center"/>
      <protection locked="0"/>
    </xf>
    <xf numFmtId="49" fontId="37" fillId="0" borderId="73" xfId="0" applyNumberFormat="1" applyFont="1" applyBorder="1" applyAlignment="1" applyProtection="1">
      <alignment horizontal="left" vertical="center"/>
      <protection locked="0"/>
    </xf>
    <xf numFmtId="0" fontId="8" fillId="2" borderId="13"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7" fillId="4" borderId="23" xfId="0" applyFont="1" applyFill="1" applyBorder="1" applyAlignment="1">
      <alignment horizontal="lef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2" fillId="0" borderId="0" xfId="0" applyFont="1" applyAlignment="1">
      <alignment horizontal="left" vertical="center"/>
    </xf>
    <xf numFmtId="0" fontId="12" fillId="0" borderId="84" xfId="0" applyFont="1" applyBorder="1" applyAlignment="1">
      <alignment horizontal="left" vertic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165" fontId="8" fillId="2" borderId="13" xfId="0" applyNumberFormat="1" applyFont="1" applyFill="1" applyBorder="1" applyAlignment="1" applyProtection="1">
      <alignment horizontal="right" vertical="center" wrapText="1" indent="7"/>
      <protection locked="0"/>
    </xf>
    <xf numFmtId="165" fontId="8" fillId="2" borderId="14" xfId="0" applyNumberFormat="1" applyFont="1" applyFill="1" applyBorder="1" applyAlignment="1" applyProtection="1">
      <alignment horizontal="right" vertical="center" wrapText="1" indent="7"/>
      <protection locked="0"/>
    </xf>
    <xf numFmtId="165" fontId="8" fillId="2" borderId="15" xfId="0" applyNumberFormat="1" applyFont="1" applyFill="1" applyBorder="1" applyAlignment="1" applyProtection="1">
      <alignment horizontal="right" vertical="center" wrapText="1" indent="7"/>
      <protection locked="0"/>
    </xf>
    <xf numFmtId="0" fontId="7" fillId="0" borderId="25" xfId="0" applyFont="1" applyBorder="1" applyAlignment="1">
      <alignment horizontal="right" vertical="center" indent="1"/>
    </xf>
    <xf numFmtId="0" fontId="7" fillId="0" borderId="27" xfId="0" applyFont="1" applyBorder="1" applyAlignment="1">
      <alignment horizontal="right" vertical="center" indent="1"/>
    </xf>
    <xf numFmtId="165" fontId="7" fillId="0" borderId="7" xfId="0" applyNumberFormat="1" applyFont="1" applyBorder="1" applyAlignment="1">
      <alignment horizontal="right" vertical="center" indent="7"/>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8" fillId="2" borderId="66"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7" fillId="4" borderId="7" xfId="0" applyFont="1" applyFill="1" applyBorder="1" applyAlignment="1">
      <alignment horizontal="center" vertical="center"/>
    </xf>
    <xf numFmtId="165" fontId="8" fillId="2" borderId="9" xfId="0" applyNumberFormat="1" applyFont="1" applyFill="1" applyBorder="1" applyAlignment="1" applyProtection="1">
      <alignment horizontal="right" vertical="center" wrapText="1" indent="7"/>
      <protection locked="0"/>
    </xf>
    <xf numFmtId="165" fontId="8" fillId="2" borderId="10" xfId="0" applyNumberFormat="1" applyFont="1" applyFill="1" applyBorder="1" applyAlignment="1" applyProtection="1">
      <alignment horizontal="right" vertical="center" wrapText="1" indent="7"/>
      <protection locked="0"/>
    </xf>
    <xf numFmtId="165" fontId="8" fillId="2" borderId="11" xfId="0" applyNumberFormat="1" applyFont="1" applyFill="1" applyBorder="1" applyAlignment="1" applyProtection="1">
      <alignment horizontal="right" vertical="center" wrapText="1" indent="7"/>
      <protection locked="0"/>
    </xf>
    <xf numFmtId="0" fontId="11" fillId="0" borderId="71" xfId="0" applyFont="1" applyBorder="1" applyAlignment="1" applyProtection="1">
      <alignment horizontal="center" vertical="center"/>
      <protection locked="0"/>
    </xf>
    <xf numFmtId="0" fontId="11" fillId="0" borderId="72"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165" fontId="19" fillId="0" borderId="71" xfId="0" applyNumberFormat="1" applyFont="1" applyBorder="1" applyAlignment="1">
      <alignment horizontal="center" vertical="center"/>
    </xf>
    <xf numFmtId="165" fontId="19" fillId="0" borderId="73" xfId="0" applyNumberFormat="1" applyFont="1" applyBorder="1" applyAlignment="1">
      <alignment horizontal="center" vertical="center"/>
    </xf>
    <xf numFmtId="165" fontId="8" fillId="2" borderId="4" xfId="0" applyNumberFormat="1" applyFont="1" applyFill="1" applyBorder="1" applyAlignment="1" applyProtection="1">
      <alignment horizontal="center" vertical="center"/>
      <protection locked="0"/>
    </xf>
    <xf numFmtId="165" fontId="8" fillId="2" borderId="5" xfId="0" applyNumberFormat="1" applyFont="1" applyFill="1" applyBorder="1" applyAlignment="1" applyProtection="1">
      <alignment horizontal="center" vertical="center"/>
      <protection locked="0"/>
    </xf>
    <xf numFmtId="165" fontId="8" fillId="2" borderId="6" xfId="0" applyNumberFormat="1" applyFont="1" applyFill="1" applyBorder="1" applyAlignment="1" applyProtection="1">
      <alignment horizontal="center" vertical="center"/>
      <protection locked="0"/>
    </xf>
    <xf numFmtId="0" fontId="32" fillId="9" borderId="26" xfId="0" applyFont="1" applyFill="1" applyBorder="1" applyAlignment="1">
      <alignment horizontal="center" vertical="center"/>
    </xf>
    <xf numFmtId="0" fontId="32" fillId="9" borderId="25" xfId="0" applyFont="1" applyFill="1" applyBorder="1" applyAlignment="1">
      <alignment horizontal="center" vertical="center"/>
    </xf>
    <xf numFmtId="0" fontId="32" fillId="9" borderId="27" xfId="0" applyFont="1" applyFill="1" applyBorder="1" applyAlignment="1">
      <alignment horizontal="center" vertical="center"/>
    </xf>
    <xf numFmtId="165" fontId="7" fillId="0" borderId="4" xfId="0" applyNumberFormat="1" applyFont="1" applyBorder="1" applyAlignment="1">
      <alignment horizontal="center" vertical="center"/>
    </xf>
    <xf numFmtId="165" fontId="7" fillId="0" borderId="5" xfId="0" applyNumberFormat="1" applyFont="1" applyBorder="1" applyAlignment="1">
      <alignment horizontal="center" vertical="center"/>
    </xf>
    <xf numFmtId="165" fontId="7" fillId="0" borderId="6" xfId="0" applyNumberFormat="1" applyFont="1" applyBorder="1" applyAlignment="1">
      <alignment horizontal="center" vertical="center"/>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49" fontId="11" fillId="0" borderId="0" xfId="0" applyNumberFormat="1" applyFont="1" applyAlignment="1">
      <alignment horizontal="center" vertical="center"/>
    </xf>
    <xf numFmtId="0" fontId="12" fillId="0" borderId="0" xfId="0" applyFont="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49" fontId="8" fillId="0" borderId="71"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1" xfId="0" applyNumberFormat="1" applyFont="1" applyBorder="1" applyAlignment="1" applyProtection="1">
      <alignment horizontal="center" vertical="center"/>
      <protection locked="0"/>
    </xf>
    <xf numFmtId="49" fontId="8" fillId="0" borderId="72" xfId="0" applyNumberFormat="1" applyFont="1" applyBorder="1" applyAlignment="1" applyProtection="1">
      <alignment horizontal="center" vertical="center"/>
      <protection locked="0"/>
    </xf>
    <xf numFmtId="49" fontId="8" fillId="0" borderId="73" xfId="0" applyNumberFormat="1" applyFont="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65"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3" fontId="8" fillId="2" borderId="10" xfId="0" applyNumberFormat="1" applyFont="1" applyFill="1" applyBorder="1" applyAlignment="1" applyProtection="1">
      <alignment horizontal="center" vertical="center"/>
      <protection locked="0"/>
    </xf>
    <xf numFmtId="3" fontId="8" fillId="2" borderId="11" xfId="0" applyNumberFormat="1" applyFont="1" applyFill="1" applyBorder="1" applyAlignment="1" applyProtection="1">
      <alignment horizontal="center" vertical="center"/>
      <protection locked="0"/>
    </xf>
    <xf numFmtId="3" fontId="8" fillId="2" borderId="14" xfId="0" applyNumberFormat="1" applyFont="1" applyFill="1" applyBorder="1" applyAlignment="1" applyProtection="1">
      <alignment horizontal="center" vertical="center"/>
      <protection locked="0"/>
    </xf>
    <xf numFmtId="3" fontId="8" fillId="2" borderId="15" xfId="0" applyNumberFormat="1" applyFont="1" applyFill="1" applyBorder="1" applyAlignment="1" applyProtection="1">
      <alignment horizontal="center" vertical="center"/>
      <protection locked="0"/>
    </xf>
    <xf numFmtId="3" fontId="8" fillId="2" borderId="18" xfId="0" applyNumberFormat="1" applyFont="1" applyFill="1" applyBorder="1" applyAlignment="1" applyProtection="1">
      <alignment horizontal="center" vertical="center"/>
      <protection locked="0"/>
    </xf>
    <xf numFmtId="3" fontId="8" fillId="2" borderId="19" xfId="0" applyNumberFormat="1" applyFont="1" applyFill="1" applyBorder="1" applyAlignment="1" applyProtection="1">
      <alignment horizontal="center" vertical="center"/>
      <protection locked="0"/>
    </xf>
    <xf numFmtId="0" fontId="8" fillId="0" borderId="71" xfId="0" applyFont="1" applyBorder="1" applyAlignment="1">
      <alignment horizontal="center"/>
    </xf>
    <xf numFmtId="0" fontId="8" fillId="0" borderId="72" xfId="0" applyFont="1" applyBorder="1" applyAlignment="1">
      <alignment horizontal="center"/>
    </xf>
    <xf numFmtId="0" fontId="8" fillId="0" borderId="73" xfId="0" applyFont="1" applyBorder="1" applyAlignment="1">
      <alignment horizontal="center"/>
    </xf>
    <xf numFmtId="0" fontId="7" fillId="0" borderId="0" xfId="0" applyFont="1" applyAlignment="1">
      <alignment horizontal="left" vertical="top"/>
    </xf>
    <xf numFmtId="0" fontId="36" fillId="0" borderId="0" xfId="0" applyFont="1" applyAlignment="1">
      <alignment horizontal="left" vertical="top"/>
    </xf>
    <xf numFmtId="0" fontId="32" fillId="9" borderId="4" xfId="0" applyFont="1" applyFill="1" applyBorder="1" applyAlignment="1">
      <alignment horizontal="center"/>
    </xf>
    <xf numFmtId="0" fontId="32" fillId="9" borderId="5" xfId="0" applyFont="1" applyFill="1" applyBorder="1" applyAlignment="1">
      <alignment horizontal="center"/>
    </xf>
    <xf numFmtId="0" fontId="32" fillId="9" borderId="6" xfId="0" applyFont="1" applyFill="1" applyBorder="1" applyAlignment="1">
      <alignment horizontal="center"/>
    </xf>
    <xf numFmtId="0" fontId="45" fillId="9" borderId="101" xfId="0" applyFont="1" applyFill="1" applyBorder="1" applyAlignment="1">
      <alignment horizontal="center" vertical="center"/>
    </xf>
    <xf numFmtId="0" fontId="45" fillId="9" borderId="117" xfId="0" applyFont="1" applyFill="1" applyBorder="1" applyAlignment="1">
      <alignment horizontal="center" vertical="center"/>
    </xf>
    <xf numFmtId="0" fontId="45" fillId="9" borderId="118" xfId="0" applyFont="1" applyFill="1" applyBorder="1" applyAlignment="1">
      <alignment horizontal="center" vertical="center"/>
    </xf>
    <xf numFmtId="0" fontId="45" fillId="9" borderId="103" xfId="0" applyFont="1" applyFill="1" applyBorder="1" applyAlignment="1">
      <alignment horizontal="center" vertical="center"/>
    </xf>
    <xf numFmtId="0" fontId="43" fillId="0" borderId="115" xfId="0" applyFont="1" applyBorder="1" applyAlignment="1">
      <alignment horizontal="center" vertical="center"/>
    </xf>
    <xf numFmtId="0" fontId="43" fillId="0" borderId="116" xfId="0" applyFont="1" applyBorder="1" applyAlignment="1">
      <alignment horizontal="center" vertical="center"/>
    </xf>
    <xf numFmtId="0" fontId="21" fillId="0" borderId="94" xfId="0" applyFont="1" applyBorder="1" applyAlignment="1" applyProtection="1">
      <alignment horizontal="left" vertical="center" wrapText="1"/>
      <protection locked="0"/>
    </xf>
    <xf numFmtId="0" fontId="21" fillId="0" borderId="112" xfId="0" applyFont="1" applyBorder="1" applyAlignment="1" applyProtection="1">
      <alignment horizontal="left" vertical="center" wrapText="1"/>
      <protection locked="0"/>
    </xf>
    <xf numFmtId="0" fontId="21" fillId="0" borderId="95"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108" xfId="0" applyFont="1" applyBorder="1" applyAlignment="1" applyProtection="1">
      <alignment horizontal="left" vertical="center" wrapText="1"/>
      <protection locked="0"/>
    </xf>
    <xf numFmtId="0" fontId="21" fillId="4" borderId="35" xfId="0" applyFont="1" applyFill="1" applyBorder="1" applyAlignment="1">
      <alignment horizontal="center" vertical="center"/>
    </xf>
    <xf numFmtId="0" fontId="21" fillId="4" borderId="105" xfId="0" applyFont="1" applyFill="1" applyBorder="1" applyAlignment="1">
      <alignment horizontal="center" vertical="center"/>
    </xf>
    <xf numFmtId="0" fontId="45" fillId="9" borderId="102" xfId="0" applyFont="1" applyFill="1" applyBorder="1" applyAlignment="1">
      <alignment horizontal="center" vertical="center"/>
    </xf>
    <xf numFmtId="0" fontId="50" fillId="0" borderId="25" xfId="0" applyFont="1" applyBorder="1" applyAlignment="1">
      <alignment horizontal="center" vertical="top"/>
    </xf>
    <xf numFmtId="0" fontId="53" fillId="9" borderId="26" xfId="0" applyFont="1" applyFill="1" applyBorder="1" applyAlignment="1">
      <alignment horizontal="center"/>
    </xf>
    <xf numFmtId="0" fontId="53" fillId="9" borderId="25" xfId="0" applyFont="1" applyFill="1" applyBorder="1" applyAlignment="1">
      <alignment horizontal="center"/>
    </xf>
    <xf numFmtId="0" fontId="53" fillId="9" borderId="27" xfId="0" applyFont="1" applyFill="1" applyBorder="1" applyAlignment="1">
      <alignment horizontal="center"/>
    </xf>
    <xf numFmtId="0" fontId="53" fillId="9" borderId="24" xfId="0" applyFont="1" applyFill="1" applyBorder="1" applyAlignment="1">
      <alignment horizontal="center" vertical="center" wrapText="1"/>
    </xf>
    <xf numFmtId="0" fontId="53" fillId="9" borderId="21" xfId="0" applyFont="1" applyFill="1" applyBorder="1" applyAlignment="1">
      <alignment horizontal="center" vertical="center" wrapText="1"/>
    </xf>
    <xf numFmtId="0" fontId="57" fillId="0" borderId="144" xfId="0" applyFont="1" applyBorder="1" applyAlignment="1">
      <alignment horizontal="center" vertical="center" wrapText="1"/>
    </xf>
    <xf numFmtId="0" fontId="57" fillId="0" borderId="143" xfId="0" applyFont="1" applyBorder="1" applyAlignment="1">
      <alignment horizontal="center" vertical="center" wrapText="1"/>
    </xf>
    <xf numFmtId="0" fontId="34" fillId="0" borderId="0" xfId="0" applyFont="1" applyAlignment="1">
      <alignment horizontal="center" textRotation="255"/>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3" fillId="0" borderId="2" xfId="0" applyFont="1" applyBorder="1" applyAlignment="1">
      <alignment horizontal="right" vertical="center"/>
    </xf>
    <xf numFmtId="0" fontId="20" fillId="0" borderId="0" xfId="0" applyFont="1" applyAlignment="1">
      <alignment horizontal="left" vertical="center"/>
    </xf>
    <xf numFmtId="168" fontId="0" fillId="0" borderId="0" xfId="0" applyNumberFormat="1" applyAlignment="1">
      <alignment horizontal="left" vertical="center"/>
    </xf>
    <xf numFmtId="0" fontId="19" fillId="0" borderId="0" xfId="0" applyFont="1" applyAlignment="1">
      <alignment horizontal="lef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49" fontId="0" fillId="0" borderId="0" xfId="0" applyNumberFormat="1" applyAlignment="1">
      <alignment horizontal="left" vertical="center"/>
    </xf>
    <xf numFmtId="0" fontId="0" fillId="0" borderId="0" xfId="0" applyAlignment="1">
      <alignment horizontal="left" vertical="center"/>
    </xf>
    <xf numFmtId="10" fontId="0" fillId="0" borderId="0" xfId="0" applyNumberFormat="1" applyAlignment="1">
      <alignment horizontal="left" vertical="center"/>
    </xf>
    <xf numFmtId="0" fontId="26" fillId="2" borderId="0" xfId="0" applyFont="1" applyFill="1" applyAlignment="1" applyProtection="1">
      <alignment horizontal="left" vertical="top" wrapText="1"/>
      <protection locked="0"/>
    </xf>
    <xf numFmtId="0" fontId="0" fillId="0" borderId="0" xfId="0" applyAlignment="1">
      <alignment horizontal="left" vertical="top" wrapText="1"/>
    </xf>
    <xf numFmtId="0" fontId="20" fillId="0" borderId="0" xfId="0" applyFont="1" applyAlignment="1">
      <alignment horizontal="center" vertical="center"/>
    </xf>
    <xf numFmtId="0" fontId="27" fillId="7" borderId="24"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0" borderId="46" xfId="0" applyFont="1" applyBorder="1" applyAlignment="1">
      <alignment horizontal="center" vertical="center" wrapText="1"/>
    </xf>
    <xf numFmtId="3" fontId="27" fillId="0" borderId="26" xfId="0" applyNumberFormat="1" applyFont="1" applyBorder="1" applyAlignment="1">
      <alignment horizontal="center" vertical="center" wrapText="1"/>
    </xf>
    <xf numFmtId="3" fontId="27" fillId="0" borderId="28" xfId="0" applyNumberFormat="1" applyFont="1" applyBorder="1" applyAlignment="1">
      <alignment horizontal="center" vertical="center" wrapText="1"/>
    </xf>
    <xf numFmtId="3" fontId="27" fillId="0" borderId="44" xfId="0" applyNumberFormat="1" applyFont="1" applyBorder="1" applyAlignment="1">
      <alignment horizontal="center" vertical="center" wrapText="1"/>
    </xf>
    <xf numFmtId="0" fontId="26" fillId="6" borderId="49" xfId="0" applyFont="1" applyFill="1" applyBorder="1" applyAlignment="1">
      <alignment horizontal="center" vertical="center" wrapText="1"/>
    </xf>
    <xf numFmtId="0" fontId="26" fillId="6" borderId="52" xfId="0" applyFont="1" applyFill="1" applyBorder="1" applyAlignment="1">
      <alignment horizontal="center" vertical="center" wrapText="1"/>
    </xf>
    <xf numFmtId="165" fontId="26" fillId="0" borderId="54" xfId="0" applyNumberFormat="1" applyFont="1" applyBorder="1" applyAlignment="1">
      <alignment horizontal="center" vertical="center" wrapText="1"/>
    </xf>
    <xf numFmtId="165" fontId="26" fillId="0" borderId="55" xfId="0" applyNumberFormat="1"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0" fillId="0" borderId="0" xfId="0"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0" fillId="0" borderId="48"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26" fillId="0" borderId="64" xfId="0" applyFont="1" applyBorder="1" applyAlignment="1" applyProtection="1">
      <alignment horizontal="left" vertical="top" wrapText="1"/>
      <protection locked="0"/>
    </xf>
    <xf numFmtId="0" fontId="26" fillId="0" borderId="50" xfId="0" applyFont="1"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26" fillId="0" borderId="65"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2" fillId="0" borderId="26"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0" fillId="0" borderId="51"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26" fillId="0" borderId="55" xfId="0" applyFont="1" applyBorder="1" applyAlignment="1" applyProtection="1">
      <alignment horizontal="left" vertical="top" wrapText="1"/>
      <protection locked="0"/>
    </xf>
    <xf numFmtId="0" fontId="26" fillId="0" borderId="53" xfId="0" applyFont="1"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26" fillId="0" borderId="61"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26" fillId="0" borderId="66" xfId="0" applyFont="1" applyBorder="1" applyAlignment="1" applyProtection="1">
      <alignment horizontal="left" vertical="top" wrapText="1"/>
      <protection locked="0"/>
    </xf>
    <xf numFmtId="0" fontId="26" fillId="0" borderId="43"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49" fontId="25" fillId="0" borderId="28" xfId="0" applyNumberFormat="1" applyFont="1" applyBorder="1" applyAlignment="1">
      <alignment horizontal="center" vertical="center" wrapText="1"/>
    </xf>
    <xf numFmtId="49" fontId="25" fillId="0" borderId="29" xfId="0" applyNumberFormat="1" applyFont="1" applyBorder="1" applyAlignment="1">
      <alignment horizontal="center" vertical="center" wrapText="1"/>
    </xf>
    <xf numFmtId="49" fontId="26" fillId="0" borderId="0" xfId="0" applyNumberFormat="1" applyFont="1" applyAlignment="1">
      <alignment horizontal="left" vertical="top" wrapText="1" indent="2"/>
    </xf>
    <xf numFmtId="0" fontId="0" fillId="2" borderId="0" xfId="0" applyFill="1" applyAlignment="1" applyProtection="1">
      <alignment horizontal="left" vertical="top" wrapText="1" indent="1"/>
      <protection locked="0"/>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3898224</xdr:colOff>
      <xdr:row>0</xdr:row>
      <xdr:rowOff>52531</xdr:rowOff>
    </xdr:from>
    <xdr:to>
      <xdr:col>2</xdr:col>
      <xdr:colOff>702545</xdr:colOff>
      <xdr:row>5</xdr:row>
      <xdr:rowOff>317500</xdr:rowOff>
    </xdr:to>
    <xdr:pic>
      <xdr:nvPicPr>
        <xdr:cNvPr id="4" name="Image 3">
          <a:extLst>
            <a:ext uri="{FF2B5EF4-FFF2-40B4-BE49-F238E27FC236}">
              <a16:creationId xmlns:a16="http://schemas.microsoft.com/office/drawing/2014/main" id="{6E66A2C1-24E5-4522-D402-EE735B839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274" y="52531"/>
          <a:ext cx="2919371" cy="1185719"/>
        </a:xfrm>
        <a:prstGeom prst="rect">
          <a:avLst/>
        </a:prstGeom>
      </xdr:spPr>
    </xdr:pic>
    <xdr:clientData/>
  </xdr:twoCellAnchor>
  <xdr:twoCellAnchor editAs="oneCell">
    <xdr:from>
      <xdr:col>1</xdr:col>
      <xdr:colOff>52388</xdr:colOff>
      <xdr:row>32</xdr:row>
      <xdr:rowOff>157163</xdr:rowOff>
    </xdr:from>
    <xdr:to>
      <xdr:col>1</xdr:col>
      <xdr:colOff>1166814</xdr:colOff>
      <xdr:row>39</xdr:row>
      <xdr:rowOff>29864</xdr:rowOff>
    </xdr:to>
    <xdr:pic>
      <xdr:nvPicPr>
        <xdr:cNvPr id="5" name="Image 4">
          <a:extLst>
            <a:ext uri="{FF2B5EF4-FFF2-40B4-BE49-F238E27FC236}">
              <a16:creationId xmlns:a16="http://schemas.microsoft.com/office/drawing/2014/main" id="{FC1C85BB-A5E5-422D-B1E9-D13B07F945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0713" y="11296651"/>
          <a:ext cx="1114426" cy="1139526"/>
        </a:xfrm>
        <a:prstGeom prst="rect">
          <a:avLst/>
        </a:prstGeom>
      </xdr:spPr>
    </xdr:pic>
    <xdr:clientData/>
  </xdr:twoCellAnchor>
  <xdr:twoCellAnchor editAs="oneCell">
    <xdr:from>
      <xdr:col>1</xdr:col>
      <xdr:colOff>3986212</xdr:colOff>
      <xdr:row>34</xdr:row>
      <xdr:rowOff>111916</xdr:rowOff>
    </xdr:from>
    <xdr:to>
      <xdr:col>1</xdr:col>
      <xdr:colOff>5438776</xdr:colOff>
      <xdr:row>38</xdr:row>
      <xdr:rowOff>114298</xdr:rowOff>
    </xdr:to>
    <xdr:pic>
      <xdr:nvPicPr>
        <xdr:cNvPr id="7" name="Image 6">
          <a:extLst>
            <a:ext uri="{FF2B5EF4-FFF2-40B4-BE49-F238E27FC236}">
              <a16:creationId xmlns:a16="http://schemas.microsoft.com/office/drawing/2014/main" id="{2DFD797B-4A70-1208-8F18-93942B6D49B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24537" y="11613354"/>
          <a:ext cx="1452564" cy="726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629009</xdr:colOff>
      <xdr:row>0</xdr:row>
      <xdr:rowOff>386392</xdr:rowOff>
    </xdr:from>
    <xdr:to>
      <xdr:col>3</xdr:col>
      <xdr:colOff>1078302</xdr:colOff>
      <xdr:row>2</xdr:row>
      <xdr:rowOff>98845</xdr:rowOff>
    </xdr:to>
    <xdr:cxnSp macro="">
      <xdr:nvCxnSpPr>
        <xdr:cNvPr id="3" name="Connecteur droit avec flèche 2">
          <a:extLst>
            <a:ext uri="{FF2B5EF4-FFF2-40B4-BE49-F238E27FC236}">
              <a16:creationId xmlns:a16="http://schemas.microsoft.com/office/drawing/2014/main" id="{CD60E4BB-F43E-48D7-B175-D9A2711DA09E}"/>
            </a:ext>
          </a:extLst>
        </xdr:cNvPr>
        <xdr:cNvCxnSpPr/>
      </xdr:nvCxnSpPr>
      <xdr:spPr>
        <a:xfrm flipH="1">
          <a:off x="4456981" y="386392"/>
          <a:ext cx="449293" cy="754811"/>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741494</xdr:colOff>
      <xdr:row>0</xdr:row>
      <xdr:rowOff>288189</xdr:rowOff>
    </xdr:from>
    <xdr:to>
      <xdr:col>7</xdr:col>
      <xdr:colOff>418324</xdr:colOff>
      <xdr:row>0</xdr:row>
      <xdr:rowOff>297175</xdr:rowOff>
    </xdr:to>
    <xdr:cxnSp macro="">
      <xdr:nvCxnSpPr>
        <xdr:cNvPr id="8" name="Connecteur droit avec flèche 7">
          <a:extLst>
            <a:ext uri="{FF2B5EF4-FFF2-40B4-BE49-F238E27FC236}">
              <a16:creationId xmlns:a16="http://schemas.microsoft.com/office/drawing/2014/main" id="{27A7796E-6667-4087-91D0-5579225E1552}"/>
            </a:ext>
          </a:extLst>
        </xdr:cNvPr>
        <xdr:cNvCxnSpPr/>
      </xdr:nvCxnSpPr>
      <xdr:spPr>
        <a:xfrm flipV="1">
          <a:off x="5844173" y="288189"/>
          <a:ext cx="3503839" cy="8986"/>
        </a:xfrm>
        <a:prstGeom prst="straightConnector1">
          <a:avLst/>
        </a:prstGeom>
        <a:ln w="28575" cap="flat" cmpd="sng" algn="ctr">
          <a:solidFill>
            <a:srgbClr val="FF0000"/>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1104780</xdr:colOff>
      <xdr:row>0</xdr:row>
      <xdr:rowOff>386392</xdr:rowOff>
    </xdr:from>
    <xdr:to>
      <xdr:col>5</xdr:col>
      <xdr:colOff>527277</xdr:colOff>
      <xdr:row>2</xdr:row>
      <xdr:rowOff>153081</xdr:rowOff>
    </xdr:to>
    <xdr:cxnSp macro="">
      <xdr:nvCxnSpPr>
        <xdr:cNvPr id="4" name="Connecteur droit avec flèche 3">
          <a:extLst>
            <a:ext uri="{FF2B5EF4-FFF2-40B4-BE49-F238E27FC236}">
              <a16:creationId xmlns:a16="http://schemas.microsoft.com/office/drawing/2014/main" id="{5D29E781-BA73-4692-BC92-3A07D30F6F57}"/>
            </a:ext>
          </a:extLst>
        </xdr:cNvPr>
        <xdr:cNvCxnSpPr/>
      </xdr:nvCxnSpPr>
      <xdr:spPr>
        <a:xfrm>
          <a:off x="4931789" y="386392"/>
          <a:ext cx="1973836" cy="812738"/>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itiative%20Polyn&#233;sie.DESKTOP-VTCC0CE/Desktop/INITIATIVE/Documents%20INITIATIVE%20NC/Dossier%20D-Fi%20-%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ères éligibilité"/>
      <sheetName val="Recueil 1ère info"/>
      <sheetName val="Pièces dossier"/>
      <sheetName val="Fiche liaison"/>
      <sheetName val="Feuille de route"/>
      <sheetName val="Page de garde"/>
      <sheetName val="Créateur 1"/>
      <sheetName val="Créateur 2"/>
      <sheetName val="Projet"/>
      <sheetName val="Marché"/>
      <sheetName val="Moyens"/>
      <sheetName val="Reprise (complément)"/>
      <sheetName val="Croissance (complément)"/>
      <sheetName val="Plan financement"/>
      <sheetName val="Remboursement"/>
      <sheetName val="Salariés"/>
      <sheetName val="Chiffre affaires"/>
      <sheetName val="Trésorerie"/>
      <sheetName val="Prévisionnel"/>
      <sheetName val="Analyse globale"/>
      <sheetName val="Conseils"/>
      <sheetName val="SYNTHESE"/>
      <sheetName val="Attestation"/>
      <sheetName val="Paramètres"/>
    </sheetNames>
    <sheetDataSet>
      <sheetData sheetId="0" refreshError="1"/>
      <sheetData sheetId="1" refreshError="1"/>
      <sheetData sheetId="2" refreshError="1"/>
      <sheetData sheetId="3" refreshError="1"/>
      <sheetData sheetId="4" refreshError="1"/>
      <sheetData sheetId="5" refreshError="1">
        <row r="22">
          <cell r="B22">
            <v>0</v>
          </cell>
        </row>
        <row r="30">
          <cell r="B30">
            <v>0</v>
          </cell>
        </row>
      </sheetData>
      <sheetData sheetId="6" refreshError="1">
        <row r="19">
          <cell r="B19" t="str">
            <v>*</v>
          </cell>
          <cell r="C19">
            <v>0</v>
          </cell>
          <cell r="G19" t="str">
            <v>*</v>
          </cell>
        </row>
        <row r="38">
          <cell r="B38" t="str">
            <v>*</v>
          </cell>
          <cell r="G38">
            <v>0</v>
          </cell>
        </row>
        <row r="73">
          <cell r="F73">
            <v>0</v>
          </cell>
        </row>
        <row r="79">
          <cell r="H79" t="e">
            <v>#DIV/0!</v>
          </cell>
        </row>
      </sheetData>
      <sheetData sheetId="7" refreshError="1">
        <row r="9">
          <cell r="B9"/>
        </row>
        <row r="11">
          <cell r="B11"/>
        </row>
        <row r="19">
          <cell r="B19" t="str">
            <v>*</v>
          </cell>
          <cell r="C19"/>
          <cell r="G19" t="str">
            <v>*</v>
          </cell>
        </row>
        <row r="32">
          <cell r="G32"/>
        </row>
        <row r="38">
          <cell r="B38" t="str">
            <v>*</v>
          </cell>
          <cell r="G38"/>
        </row>
        <row r="73">
          <cell r="F73">
            <v>0</v>
          </cell>
        </row>
        <row r="79">
          <cell r="H79" t="e">
            <v>#DIV/0!</v>
          </cell>
        </row>
      </sheetData>
      <sheetData sheetId="8" refreshError="1">
        <row r="13">
          <cell r="C13" t="str">
            <v>*</v>
          </cell>
        </row>
        <row r="23">
          <cell r="C23" t="str">
            <v>*</v>
          </cell>
        </row>
        <row r="25">
          <cell r="C25" t="str">
            <v>*</v>
          </cell>
        </row>
      </sheetData>
      <sheetData sheetId="9" refreshError="1"/>
      <sheetData sheetId="10" refreshError="1">
        <row r="76">
          <cell r="B76" t="str">
            <v>TOTAL</v>
          </cell>
        </row>
        <row r="85">
          <cell r="C85" t="str">
            <v>*</v>
          </cell>
        </row>
      </sheetData>
      <sheetData sheetId="11" refreshError="1"/>
      <sheetData sheetId="12" refreshError="1"/>
      <sheetData sheetId="13" refreshError="1">
        <row r="2">
          <cell r="F2" t="str">
            <v>MONTANT</v>
          </cell>
        </row>
        <row r="13">
          <cell r="C13">
            <v>0</v>
          </cell>
        </row>
      </sheetData>
      <sheetData sheetId="14" refreshError="1"/>
      <sheetData sheetId="15" refreshError="1"/>
      <sheetData sheetId="16" refreshError="1"/>
      <sheetData sheetId="17" refreshError="1"/>
      <sheetData sheetId="18" refreshError="1"/>
      <sheetData sheetId="19" refreshError="1">
        <row r="7">
          <cell r="B7" t="str">
            <v>MES FORCES / MES ATOUTS 
liés au projet et au porteur de projet</v>
          </cell>
          <cell r="C7" t="str">
            <v>MES "FAIBLESSES"  =&gt;
liés au projet et au porteur de projet</v>
          </cell>
          <cell r="D7" t="str">
            <v>LES SOLUTIONS ENVISAGEES</v>
          </cell>
        </row>
        <row r="8">
          <cell r="A8" t="str">
            <v>Produit / Service</v>
          </cell>
        </row>
        <row r="11">
          <cell r="A11" t="str">
            <v>Marché</v>
          </cell>
        </row>
        <row r="14">
          <cell r="A14" t="str">
            <v>Concurrence</v>
          </cell>
        </row>
        <row r="23">
          <cell r="B23" t="str">
            <v>LES OPPORTUNITES A SAISIR
(environnement externe au projet)</v>
          </cell>
          <cell r="C23" t="str">
            <v>LES MENACES IDENTIFIEES  =&gt;
(environnement externe au projet)</v>
          </cell>
          <cell r="D23" t="str">
            <v>MES SOLUTIONS ENVISAGEES</v>
          </cell>
        </row>
        <row r="24">
          <cell r="A24" t="str">
            <v>Produit / Service</v>
          </cell>
        </row>
        <row r="27">
          <cell r="A27" t="str">
            <v>Marché</v>
          </cell>
        </row>
        <row r="30">
          <cell r="A30" t="str">
            <v>Concurrence</v>
          </cell>
        </row>
      </sheetData>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3:H25"/>
  <sheetViews>
    <sheetView workbookViewId="0">
      <selection activeCell="H3" sqref="H3"/>
    </sheetView>
  </sheetViews>
  <sheetFormatPr baseColWidth="10" defaultRowHeight="14.25" x14ac:dyDescent="0.45"/>
  <sheetData>
    <row r="3" spans="2:8" x14ac:dyDescent="0.45">
      <c r="B3" t="s">
        <v>139</v>
      </c>
      <c r="D3" t="s">
        <v>141</v>
      </c>
      <c r="F3" t="s">
        <v>146</v>
      </c>
      <c r="H3" t="s">
        <v>151</v>
      </c>
    </row>
    <row r="4" spans="2:8" x14ac:dyDescent="0.45">
      <c r="B4" t="s">
        <v>140</v>
      </c>
      <c r="D4" t="s">
        <v>142</v>
      </c>
      <c r="F4" t="s">
        <v>147</v>
      </c>
      <c r="H4" t="s">
        <v>152</v>
      </c>
    </row>
    <row r="5" spans="2:8" x14ac:dyDescent="0.45">
      <c r="D5" t="s">
        <v>143</v>
      </c>
      <c r="F5" t="s">
        <v>145</v>
      </c>
    </row>
    <row r="6" spans="2:8" x14ac:dyDescent="0.45">
      <c r="D6" t="s">
        <v>144</v>
      </c>
      <c r="F6" t="s">
        <v>148</v>
      </c>
    </row>
    <row r="7" spans="2:8" x14ac:dyDescent="0.45">
      <c r="F7" t="s">
        <v>149</v>
      </c>
    </row>
    <row r="8" spans="2:8" x14ac:dyDescent="0.45">
      <c r="F8" t="s">
        <v>150</v>
      </c>
    </row>
    <row r="10" spans="2:8" x14ac:dyDescent="0.45">
      <c r="B10" t="s">
        <v>156</v>
      </c>
    </row>
    <row r="11" spans="2:8" x14ac:dyDescent="0.45">
      <c r="B11" t="s">
        <v>153</v>
      </c>
    </row>
    <row r="12" spans="2:8" x14ac:dyDescent="0.45">
      <c r="B12" t="s">
        <v>154</v>
      </c>
    </row>
    <row r="13" spans="2:8" x14ac:dyDescent="0.45">
      <c r="B13" t="s">
        <v>155</v>
      </c>
    </row>
    <row r="16" spans="2:8" x14ac:dyDescent="0.45">
      <c r="B16" t="s">
        <v>157</v>
      </c>
    </row>
    <row r="17" spans="2:6" x14ac:dyDescent="0.45">
      <c r="B17" t="s">
        <v>158</v>
      </c>
    </row>
    <row r="20" spans="2:6" x14ac:dyDescent="0.45">
      <c r="B20" t="s">
        <v>159</v>
      </c>
      <c r="D20" t="s">
        <v>165</v>
      </c>
      <c r="F20" t="s">
        <v>168</v>
      </c>
    </row>
    <row r="21" spans="2:6" x14ac:dyDescent="0.45">
      <c r="B21" t="s">
        <v>160</v>
      </c>
      <c r="D21" t="s">
        <v>166</v>
      </c>
      <c r="F21" t="s">
        <v>169</v>
      </c>
    </row>
    <row r="22" spans="2:6" x14ac:dyDescent="0.45">
      <c r="B22" t="s">
        <v>161</v>
      </c>
      <c r="D22" t="s">
        <v>167</v>
      </c>
      <c r="F22" t="s">
        <v>170</v>
      </c>
    </row>
    <row r="23" spans="2:6" x14ac:dyDescent="0.45">
      <c r="B23" t="s">
        <v>162</v>
      </c>
      <c r="F23" t="s">
        <v>171</v>
      </c>
    </row>
    <row r="24" spans="2:6" x14ac:dyDescent="0.45">
      <c r="B24" t="s">
        <v>163</v>
      </c>
    </row>
    <row r="25" spans="2:6" x14ac:dyDescent="0.45">
      <c r="B25" t="s">
        <v>164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0"/>
  <dimension ref="A1:F107"/>
  <sheetViews>
    <sheetView topLeftCell="A31" workbookViewId="0">
      <selection activeCell="B110" sqref="B110"/>
    </sheetView>
  </sheetViews>
  <sheetFormatPr baseColWidth="10" defaultRowHeight="14.25" x14ac:dyDescent="0.45"/>
  <cols>
    <col min="1" max="1" width="30.53125" bestFit="1" customWidth="1"/>
    <col min="2" max="2" width="25.796875" bestFit="1" customWidth="1"/>
    <col min="3" max="3" width="20.46484375" bestFit="1" customWidth="1"/>
    <col min="5" max="5" width="13.46484375" bestFit="1" customWidth="1"/>
    <col min="6" max="6" width="17.19921875" bestFit="1" customWidth="1"/>
  </cols>
  <sheetData>
    <row r="1" spans="1:6" ht="14.65" thickBot="1" x14ac:dyDescent="0.5"/>
    <row r="2" spans="1:6" ht="28.9" thickBot="1" x14ac:dyDescent="0.5">
      <c r="A2" s="613" t="s">
        <v>95</v>
      </c>
      <c r="B2" s="614"/>
      <c r="C2" s="615" t="s">
        <v>96</v>
      </c>
      <c r="D2" s="615"/>
      <c r="E2" s="615"/>
      <c r="F2" s="37" t="e">
        <f>'[1]Page de garde'!$B$34</f>
        <v>#REF!</v>
      </c>
    </row>
    <row r="3" spans="1:6" ht="25.5" x14ac:dyDescent="0.45">
      <c r="A3" s="1"/>
      <c r="B3" s="1"/>
      <c r="C3" s="1"/>
      <c r="D3" s="1"/>
      <c r="E3" s="1"/>
      <c r="F3" s="1"/>
    </row>
    <row r="4" spans="1:6" x14ac:dyDescent="0.45">
      <c r="A4" s="2" t="s">
        <v>47</v>
      </c>
      <c r="B4" s="616" t="e">
        <f>[1]Projet!#REF!</f>
        <v>#REF!</v>
      </c>
      <c r="C4" s="616"/>
      <c r="D4" s="32"/>
      <c r="E4" s="2" t="s">
        <v>97</v>
      </c>
      <c r="F4" s="38" t="e">
        <f>[1]Projet!D15</f>
        <v>#REF!</v>
      </c>
    </row>
    <row r="5" spans="1:6" x14ac:dyDescent="0.45">
      <c r="A5" s="31"/>
      <c r="B5" s="31"/>
      <c r="C5" s="31"/>
      <c r="D5" s="31"/>
      <c r="E5" s="31"/>
      <c r="F5" s="31"/>
    </row>
    <row r="6" spans="1:6" x14ac:dyDescent="0.45">
      <c r="A6" s="7" t="s">
        <v>9</v>
      </c>
      <c r="B6" s="38" t="e">
        <f>[1]Projet!#REF!</f>
        <v>#REF!</v>
      </c>
      <c r="C6" s="7" t="s">
        <v>98</v>
      </c>
      <c r="D6" s="617"/>
      <c r="E6" s="617"/>
      <c r="F6" s="31"/>
    </row>
    <row r="7" spans="1:6" x14ac:dyDescent="0.45">
      <c r="A7" s="31"/>
      <c r="B7" s="31"/>
      <c r="C7" s="31"/>
      <c r="D7" s="31"/>
      <c r="E7" s="31"/>
      <c r="F7" s="31"/>
    </row>
    <row r="8" spans="1:6" x14ac:dyDescent="0.45">
      <c r="A8" s="2" t="s">
        <v>0</v>
      </c>
      <c r="B8" s="39">
        <f>'[1]Page de garde'!$B$30</f>
        <v>0</v>
      </c>
      <c r="C8" s="40" t="s">
        <v>1</v>
      </c>
      <c r="D8" s="618" t="e">
        <f>'[1]Page de garde'!D24:F24</f>
        <v>#REF!</v>
      </c>
      <c r="E8" s="618"/>
      <c r="F8" s="2"/>
    </row>
    <row r="9" spans="1:6" x14ac:dyDescent="0.45">
      <c r="A9" s="2"/>
      <c r="B9" s="41"/>
      <c r="C9" s="42"/>
      <c r="D9" s="43"/>
      <c r="E9" s="43"/>
      <c r="F9" s="2"/>
    </row>
    <row r="10" spans="1:6" x14ac:dyDescent="0.45">
      <c r="A10" s="16" t="s">
        <v>16</v>
      </c>
      <c r="B10" s="39">
        <f>'[1]Page de garde'!B22:C22</f>
        <v>0</v>
      </c>
      <c r="C10" s="44"/>
      <c r="D10" s="43"/>
      <c r="E10" s="43"/>
      <c r="F10" s="2"/>
    </row>
    <row r="11" spans="1:6" ht="15.75" x14ac:dyDescent="0.45">
      <c r="A11" s="5"/>
      <c r="B11" s="5"/>
      <c r="C11" s="6"/>
      <c r="D11" s="6"/>
      <c r="E11" s="5"/>
      <c r="F11" s="5"/>
    </row>
    <row r="12" spans="1:6" ht="21" x14ac:dyDescent="0.45">
      <c r="A12" s="619" t="s">
        <v>99</v>
      </c>
      <c r="B12" s="620"/>
      <c r="C12" s="620"/>
      <c r="D12" s="620"/>
      <c r="E12" s="620"/>
      <c r="F12" s="620"/>
    </row>
    <row r="13" spans="1:6" x14ac:dyDescent="0.45">
      <c r="A13" s="2"/>
      <c r="B13" s="2"/>
      <c r="C13" s="3"/>
      <c r="D13" s="3"/>
      <c r="E13" s="2"/>
      <c r="F13" s="2"/>
    </row>
    <row r="14" spans="1:6" x14ac:dyDescent="0.45">
      <c r="A14" s="2" t="s">
        <v>21</v>
      </c>
      <c r="B14" s="622" t="e">
        <f>'[1]Créateur 1'!$B$9</f>
        <v>#REF!</v>
      </c>
      <c r="C14" s="622"/>
      <c r="D14" s="45"/>
      <c r="E14" s="622">
        <f>'[1]Créateur 2'!$B$9</f>
        <v>0</v>
      </c>
      <c r="F14" s="622"/>
    </row>
    <row r="15" spans="1:6" x14ac:dyDescent="0.45">
      <c r="A15" s="2"/>
      <c r="B15" s="46"/>
      <c r="C15" s="46"/>
      <c r="D15" s="3"/>
      <c r="E15" s="7"/>
      <c r="F15" s="7"/>
    </row>
    <row r="16" spans="1:6" x14ac:dyDescent="0.45">
      <c r="A16" s="2" t="s">
        <v>2</v>
      </c>
      <c r="B16" s="622" t="e">
        <f>'[1]Créateur 1'!$B$11</f>
        <v>#REF!</v>
      </c>
      <c r="C16" s="622"/>
      <c r="D16" s="45"/>
      <c r="E16" s="622">
        <f>'[1]Créateur 2'!$B$11</f>
        <v>0</v>
      </c>
      <c r="F16" s="622"/>
    </row>
    <row r="17" spans="1:6" x14ac:dyDescent="0.45">
      <c r="A17" s="2"/>
      <c r="B17" s="46"/>
      <c r="C17" s="46"/>
      <c r="D17" s="3"/>
      <c r="E17" s="7"/>
      <c r="F17" s="7"/>
    </row>
    <row r="18" spans="1:6" x14ac:dyDescent="0.45">
      <c r="A18" s="2" t="s">
        <v>100</v>
      </c>
      <c r="B18" s="617" t="e">
        <f>($G$24-'[1]Créateur 1'!B9)/365</f>
        <v>#REF!</v>
      </c>
      <c r="C18" s="617"/>
      <c r="D18" s="3"/>
      <c r="E18" s="617">
        <f>($G$24-'[1]Créateur 2'!B9)/365</f>
        <v>0</v>
      </c>
      <c r="F18" s="617"/>
    </row>
    <row r="19" spans="1:6" x14ac:dyDescent="0.45">
      <c r="A19" s="2"/>
      <c r="B19" s="46"/>
      <c r="C19" s="46"/>
      <c r="D19" s="3"/>
      <c r="E19" s="7"/>
      <c r="F19" s="7"/>
    </row>
    <row r="20" spans="1:6" x14ac:dyDescent="0.45">
      <c r="A20" s="2" t="s">
        <v>4</v>
      </c>
      <c r="B20" s="46" t="str">
        <f>'[1]Créateur 1'!$B$19</f>
        <v>*</v>
      </c>
      <c r="C20" s="38">
        <f>IF('[1]Créateur 1'!$C$19="","",'[1]Créateur 1'!$C$19)</f>
        <v>0</v>
      </c>
      <c r="D20" s="3"/>
      <c r="E20" s="46" t="str">
        <f>'[1]Créateur 2'!$B$19</f>
        <v>*</v>
      </c>
      <c r="F20" s="38" t="str">
        <f>IF('[1]Créateur 2'!$C$19="","",'[1]Créateur 2'!$C$19)</f>
        <v/>
      </c>
    </row>
    <row r="21" spans="1:6" x14ac:dyDescent="0.45">
      <c r="A21" s="2"/>
      <c r="B21" s="46"/>
      <c r="C21" s="46"/>
      <c r="D21" s="3"/>
      <c r="E21" s="7"/>
      <c r="F21" s="7"/>
    </row>
    <row r="22" spans="1:6" x14ac:dyDescent="0.45">
      <c r="A22" s="2" t="s">
        <v>101</v>
      </c>
      <c r="B22" s="621" t="str">
        <f>'[1]Créateur 1'!$G$19</f>
        <v>*</v>
      </c>
      <c r="C22" s="621"/>
      <c r="D22" s="3"/>
      <c r="E22" s="621" t="str">
        <f>'[1]Créateur 2'!$G$19</f>
        <v>*</v>
      </c>
      <c r="F22" s="621"/>
    </row>
    <row r="23" spans="1:6" x14ac:dyDescent="0.45">
      <c r="A23" s="2"/>
      <c r="B23" s="46"/>
      <c r="C23" s="46"/>
      <c r="D23" s="3"/>
      <c r="E23" s="7"/>
      <c r="F23" s="7"/>
    </row>
    <row r="24" spans="1:6" x14ac:dyDescent="0.45">
      <c r="A24" s="2" t="s">
        <v>102</v>
      </c>
      <c r="B24" s="621" t="e">
        <f>'[1]Créateur 1'!$B$21</f>
        <v>#REF!</v>
      </c>
      <c r="C24" s="621"/>
      <c r="D24" s="3"/>
      <c r="E24" s="622" t="e">
        <f>IF('[1]Créateur 2'!$B$21="","",'[1]Créateur 2'!$B$21)</f>
        <v>#REF!</v>
      </c>
      <c r="F24" s="622"/>
    </row>
    <row r="25" spans="1:6" x14ac:dyDescent="0.45">
      <c r="A25" s="2"/>
      <c r="B25" s="46"/>
      <c r="C25" s="46"/>
      <c r="D25" s="3"/>
      <c r="E25" s="7"/>
      <c r="F25" s="7"/>
    </row>
    <row r="26" spans="1:6" x14ac:dyDescent="0.45">
      <c r="A26" s="2" t="s">
        <v>103</v>
      </c>
      <c r="B26" s="621" t="e">
        <f>'[1]Créateur 1'!$G$32</f>
        <v>#REF!</v>
      </c>
      <c r="C26" s="621"/>
      <c r="D26" s="3"/>
      <c r="E26" s="621">
        <f>'[1]Créateur 2'!$G$32</f>
        <v>0</v>
      </c>
      <c r="F26" s="621"/>
    </row>
    <row r="27" spans="1:6" x14ac:dyDescent="0.45">
      <c r="A27" s="3"/>
      <c r="B27" s="38"/>
      <c r="C27" s="38"/>
      <c r="D27" s="3"/>
      <c r="E27" s="38"/>
      <c r="F27" s="38"/>
    </row>
    <row r="28" spans="1:6" x14ac:dyDescent="0.45">
      <c r="A28" s="2" t="s">
        <v>22</v>
      </c>
      <c r="B28" s="622" t="str">
        <f>'[1]Créateur 1'!$B$38</f>
        <v>*</v>
      </c>
      <c r="C28" s="622"/>
      <c r="D28" s="3"/>
      <c r="E28" s="622" t="str">
        <f>'[1]Créateur 2'!$B$38</f>
        <v>*</v>
      </c>
      <c r="F28" s="622"/>
    </row>
    <row r="29" spans="1:6" x14ac:dyDescent="0.45">
      <c r="A29" s="2"/>
      <c r="B29" s="7"/>
      <c r="C29" s="38"/>
      <c r="D29" s="3"/>
      <c r="E29" s="7"/>
      <c r="F29" s="7"/>
    </row>
    <row r="30" spans="1:6" x14ac:dyDescent="0.45">
      <c r="A30" s="2" t="s">
        <v>7</v>
      </c>
      <c r="B30" s="622">
        <f>'[1]Créateur 1'!$G$38</f>
        <v>0</v>
      </c>
      <c r="C30" s="622"/>
      <c r="D30" s="3"/>
      <c r="E30" s="622">
        <f>'[1]Créateur 2'!$G$38</f>
        <v>0</v>
      </c>
      <c r="F30" s="622"/>
    </row>
    <row r="31" spans="1:6" x14ac:dyDescent="0.45">
      <c r="A31" s="2"/>
      <c r="B31" s="7"/>
      <c r="C31" s="38"/>
      <c r="D31" s="3"/>
      <c r="E31" s="7"/>
      <c r="F31" s="7"/>
    </row>
    <row r="32" spans="1:6" x14ac:dyDescent="0.45">
      <c r="A32" s="2" t="s">
        <v>104</v>
      </c>
      <c r="B32" s="622">
        <f>'[1]Créateur 1'!$F$73</f>
        <v>0</v>
      </c>
      <c r="C32" s="622"/>
      <c r="D32" s="3"/>
      <c r="E32" s="622">
        <f>IF('[1]Créateur 2'!$F$73="","",'[1]Créateur 2'!$F$73)</f>
        <v>0</v>
      </c>
      <c r="F32" s="622"/>
    </row>
    <row r="33" spans="1:6" x14ac:dyDescent="0.45">
      <c r="A33" s="2"/>
      <c r="B33" s="7"/>
      <c r="C33" s="38"/>
      <c r="D33" s="3"/>
      <c r="E33" s="7"/>
      <c r="F33" s="7"/>
    </row>
    <row r="34" spans="1:6" x14ac:dyDescent="0.45">
      <c r="A34" s="2" t="s">
        <v>105</v>
      </c>
      <c r="B34" s="623" t="e">
        <f>'[1]Créateur 1'!$H$79</f>
        <v>#DIV/0!</v>
      </c>
      <c r="C34" s="622"/>
      <c r="D34" s="3"/>
      <c r="E34" s="623" t="e">
        <f>IF('[1]Créateur 2'!$H$79="","",'[1]Créateur 2'!$H$79)</f>
        <v>#DIV/0!</v>
      </c>
      <c r="F34" s="622"/>
    </row>
    <row r="35" spans="1:6" x14ac:dyDescent="0.45">
      <c r="A35" s="2"/>
      <c r="B35" s="7"/>
      <c r="C35" s="38"/>
      <c r="D35" s="3"/>
      <c r="E35" s="2"/>
      <c r="F35" s="2"/>
    </row>
    <row r="36" spans="1:6" x14ac:dyDescent="0.45">
      <c r="A36" s="47" t="s">
        <v>106</v>
      </c>
      <c r="B36" s="624"/>
      <c r="C36" s="624"/>
      <c r="D36" s="48"/>
      <c r="E36" s="624"/>
      <c r="F36" s="624"/>
    </row>
    <row r="37" spans="1:6" ht="15.75" x14ac:dyDescent="0.45">
      <c r="A37" s="9"/>
      <c r="B37" s="9"/>
      <c r="C37" s="9"/>
      <c r="D37" s="9"/>
      <c r="E37" s="10"/>
      <c r="F37" s="10"/>
    </row>
    <row r="38" spans="1:6" ht="21" x14ac:dyDescent="0.45">
      <c r="A38" s="619" t="s">
        <v>107</v>
      </c>
      <c r="B38" s="620"/>
      <c r="C38" s="620"/>
      <c r="D38" s="620"/>
      <c r="E38" s="620"/>
      <c r="F38" s="620"/>
    </row>
    <row r="39" spans="1:6" ht="15.75" x14ac:dyDescent="0.45">
      <c r="A39" s="5"/>
      <c r="B39" s="5"/>
      <c r="C39" s="6"/>
      <c r="D39" s="6"/>
      <c r="E39" s="5"/>
      <c r="F39" s="5"/>
    </row>
    <row r="40" spans="1:6" x14ac:dyDescent="0.45">
      <c r="A40" s="2" t="s">
        <v>108</v>
      </c>
      <c r="B40" s="49" t="str">
        <f>[1]Projet!$C$23</f>
        <v>*</v>
      </c>
      <c r="C40" s="50"/>
      <c r="D40" s="32"/>
      <c r="E40" s="50"/>
      <c r="F40" s="50"/>
    </row>
    <row r="41" spans="1:6" x14ac:dyDescent="0.45">
      <c r="A41" s="2"/>
      <c r="B41" s="2"/>
      <c r="C41" s="3"/>
      <c r="D41" s="3"/>
      <c r="E41" s="2"/>
      <c r="F41" s="2"/>
    </row>
    <row r="42" spans="1:6" x14ac:dyDescent="0.45">
      <c r="A42" s="51" t="s">
        <v>109</v>
      </c>
      <c r="B42" s="625" t="e">
        <f>[1]Projet!$B$47</f>
        <v>#REF!</v>
      </c>
      <c r="C42" s="625"/>
      <c r="D42" s="625"/>
      <c r="E42" s="625"/>
      <c r="F42" s="625"/>
    </row>
    <row r="43" spans="1:6" x14ac:dyDescent="0.45">
      <c r="A43" s="2"/>
      <c r="B43" s="2"/>
      <c r="C43" s="3"/>
      <c r="D43" s="3"/>
      <c r="E43" s="2"/>
      <c r="F43" s="2"/>
    </row>
    <row r="44" spans="1:6" x14ac:dyDescent="0.45">
      <c r="A44" s="2" t="s">
        <v>10</v>
      </c>
      <c r="B44" s="32" t="str">
        <f>[1]Projet!$C$25</f>
        <v>*</v>
      </c>
      <c r="C44" s="626" t="s">
        <v>110</v>
      </c>
      <c r="D44" s="626"/>
      <c r="E44" s="626"/>
      <c r="F44" s="52" t="e">
        <f>[1]Projet!$G$29</f>
        <v>#REF!</v>
      </c>
    </row>
    <row r="45" spans="1:6" x14ac:dyDescent="0.45">
      <c r="A45" s="2"/>
      <c r="B45" s="2"/>
      <c r="C45" s="3"/>
      <c r="D45" s="3"/>
      <c r="E45" s="2"/>
      <c r="F45" s="2"/>
    </row>
    <row r="46" spans="1:6" x14ac:dyDescent="0.45">
      <c r="A46" s="2" t="s">
        <v>111</v>
      </c>
      <c r="B46" s="53" t="e">
        <f>[1]Projet!#REF!</f>
        <v>#REF!</v>
      </c>
      <c r="C46" s="32"/>
      <c r="D46" s="32"/>
      <c r="E46" s="32"/>
      <c r="F46" s="32"/>
    </row>
    <row r="47" spans="1:6" x14ac:dyDescent="0.45">
      <c r="A47" s="2"/>
      <c r="B47" s="2"/>
      <c r="C47" s="3"/>
      <c r="D47" s="3"/>
      <c r="E47" s="2"/>
      <c r="F47" s="2"/>
    </row>
    <row r="48" spans="1:6" x14ac:dyDescent="0.45">
      <c r="A48" s="627" t="s">
        <v>112</v>
      </c>
      <c r="B48" s="629" t="s">
        <v>113</v>
      </c>
      <c r="C48" s="630"/>
      <c r="D48" s="630"/>
      <c r="E48" s="630"/>
      <c r="F48" s="631"/>
    </row>
    <row r="49" spans="1:6" x14ac:dyDescent="0.45">
      <c r="A49" s="628"/>
      <c r="B49" s="54" t="s">
        <v>114</v>
      </c>
      <c r="C49" s="632" t="s">
        <v>49</v>
      </c>
      <c r="D49" s="632"/>
      <c r="E49" s="55" t="s">
        <v>55</v>
      </c>
      <c r="F49" s="56" t="s">
        <v>115</v>
      </c>
    </row>
    <row r="50" spans="1:6" x14ac:dyDescent="0.45">
      <c r="A50" s="633">
        <f>'[1]Plan financement'!C13</f>
        <v>0</v>
      </c>
      <c r="B50" s="57" t="s">
        <v>116</v>
      </c>
      <c r="C50" s="636"/>
      <c r="D50" s="636"/>
      <c r="E50" s="58" t="e">
        <f>'[1]Plan financement'!#REF!+'[1]Plan financement'!F2</f>
        <v>#REF!</v>
      </c>
      <c r="F50" s="59"/>
    </row>
    <row r="51" spans="1:6" x14ac:dyDescent="0.45">
      <c r="A51" s="634"/>
      <c r="B51" s="60" t="s">
        <v>117</v>
      </c>
      <c r="C51" s="637"/>
      <c r="D51" s="637"/>
      <c r="E51" s="61" t="e">
        <f>'[1]Plan financement'!#REF!+'[1]Plan financement'!F3</f>
        <v>#REF!</v>
      </c>
      <c r="F51" s="62"/>
    </row>
    <row r="52" spans="1:6" x14ac:dyDescent="0.45">
      <c r="A52" s="634"/>
      <c r="B52" s="63" t="s">
        <v>118</v>
      </c>
      <c r="C52" s="638" t="s">
        <v>15</v>
      </c>
      <c r="D52" s="639"/>
      <c r="E52" s="61" t="e">
        <f>'[1]Plan financement'!#REF!+'[1]Plan financement'!F5</f>
        <v>#REF!</v>
      </c>
      <c r="F52" s="64"/>
    </row>
    <row r="53" spans="1:6" x14ac:dyDescent="0.45">
      <c r="A53" s="634"/>
      <c r="B53" s="63" t="s">
        <v>66</v>
      </c>
      <c r="C53" s="640" t="str">
        <f>[1]Moyens!B76</f>
        <v>TOTAL</v>
      </c>
      <c r="D53" s="641"/>
      <c r="E53" s="61" t="e">
        <f>[1]Moyens!C76</f>
        <v>#REF!</v>
      </c>
      <c r="F53" s="65" t="e">
        <f>[1]Moyens!C79</f>
        <v>#REF!</v>
      </c>
    </row>
    <row r="54" spans="1:6" x14ac:dyDescent="0.45">
      <c r="A54" s="634"/>
      <c r="B54" s="63" t="s">
        <v>56</v>
      </c>
      <c r="C54" s="640" t="e">
        <f>[1]Moyens!C83</f>
        <v>#REF!</v>
      </c>
      <c r="D54" s="641"/>
      <c r="E54" s="61" t="e">
        <f>[1]Moyens!D83</f>
        <v>#REF!</v>
      </c>
      <c r="F54" s="65" t="e">
        <f>[1]Moyens!G83</f>
        <v>#REF!</v>
      </c>
    </row>
    <row r="55" spans="1:6" x14ac:dyDescent="0.45">
      <c r="A55" s="634"/>
      <c r="B55" s="63" t="s">
        <v>13</v>
      </c>
      <c r="C55" s="640" t="e">
        <f>[1]Moyens!C84</f>
        <v>#REF!</v>
      </c>
      <c r="D55" s="641"/>
      <c r="E55" s="61" t="e">
        <f>[1]Moyens!D84</f>
        <v>#REF!</v>
      </c>
      <c r="F55" s="65" t="e">
        <f>[1]Moyens!G84</f>
        <v>#REF!</v>
      </c>
    </row>
    <row r="56" spans="1:6" x14ac:dyDescent="0.45">
      <c r="A56" s="634"/>
      <c r="B56" s="66" t="s">
        <v>119</v>
      </c>
      <c r="C56" s="642" t="str">
        <f>[1]Moyens!C85</f>
        <v>*</v>
      </c>
      <c r="D56" s="642"/>
      <c r="E56" s="67" t="e">
        <f>[1]Moyens!D85</f>
        <v>#REF!</v>
      </c>
      <c r="F56" s="68" t="e">
        <f>[1]Moyens!G85</f>
        <v>#REF!</v>
      </c>
    </row>
    <row r="57" spans="1:6" x14ac:dyDescent="0.45">
      <c r="A57" s="635"/>
      <c r="B57" s="69" t="s">
        <v>120</v>
      </c>
      <c r="C57" s="643" t="e">
        <f>[1]Moyens!C86</f>
        <v>#REF!</v>
      </c>
      <c r="D57" s="644"/>
      <c r="E57" s="70" t="e">
        <f>[1]Moyens!D86</f>
        <v>#REF!</v>
      </c>
      <c r="F57" s="71" t="e">
        <f>[1]Moyens!G86</f>
        <v>#REF!</v>
      </c>
    </row>
    <row r="58" spans="1:6" ht="15.75" x14ac:dyDescent="0.45">
      <c r="A58" s="72"/>
      <c r="B58" s="2"/>
      <c r="C58" s="3"/>
      <c r="D58" s="3"/>
      <c r="E58" s="2"/>
    </row>
    <row r="59" spans="1:6" x14ac:dyDescent="0.45">
      <c r="A59" s="73" t="s">
        <v>121</v>
      </c>
      <c r="B59" s="74" t="s">
        <v>122</v>
      </c>
      <c r="C59" s="75" t="e">
        <f>[1]Remboursement!#REF!</f>
        <v>#REF!</v>
      </c>
      <c r="D59" s="3"/>
      <c r="E59" s="31" t="s">
        <v>123</v>
      </c>
      <c r="F59" s="75" t="e">
        <f>[1]Remboursement!#REF!</f>
        <v>#REF!</v>
      </c>
    </row>
    <row r="60" spans="1:6" x14ac:dyDescent="0.45">
      <c r="A60" s="2"/>
      <c r="B60" s="2"/>
      <c r="C60" s="3"/>
      <c r="D60" s="3"/>
      <c r="E60" s="2"/>
      <c r="F60" s="2"/>
    </row>
    <row r="61" spans="1:6" x14ac:dyDescent="0.45">
      <c r="A61" s="76"/>
      <c r="B61" s="77"/>
      <c r="C61" s="78"/>
      <c r="D61" s="79"/>
      <c r="E61" s="79"/>
    </row>
    <row r="62" spans="1:6" x14ac:dyDescent="0.45">
      <c r="A62" s="80" t="s">
        <v>124</v>
      </c>
      <c r="B62" s="81" t="s">
        <v>125</v>
      </c>
      <c r="C62" s="645" t="s">
        <v>126</v>
      </c>
      <c r="D62" s="646"/>
      <c r="E62" s="647" t="s">
        <v>94</v>
      </c>
      <c r="F62" s="646"/>
    </row>
    <row r="63" spans="1:6" x14ac:dyDescent="0.45">
      <c r="A63" s="648" t="e">
        <f>'[1]Analyse globale'!A2</f>
        <v>#REF!</v>
      </c>
      <c r="B63" s="82" t="e">
        <f>IF('[1]Analyse globale'!B2="","",'[1]Analyse globale'!B2)</f>
        <v>#REF!</v>
      </c>
      <c r="C63" s="651" t="e">
        <f>IF('[1]Analyse globale'!C2="","",'[1]Analyse globale'!C2)</f>
        <v>#REF!</v>
      </c>
      <c r="D63" s="652"/>
      <c r="E63" s="653" t="e">
        <f>IF('[1]Analyse globale'!D2="","",'[1]Analyse globale'!D2)</f>
        <v>#REF!</v>
      </c>
      <c r="F63" s="654"/>
    </row>
    <row r="64" spans="1:6" x14ac:dyDescent="0.45">
      <c r="A64" s="649"/>
      <c r="B64" s="83" t="e">
        <f>IF('[1]Analyse globale'!B3="","",'[1]Analyse globale'!B3)</f>
        <v>#REF!</v>
      </c>
      <c r="C64" s="655" t="e">
        <f>IF('[1]Analyse globale'!C3="","",'[1]Analyse globale'!C3)</f>
        <v>#REF!</v>
      </c>
      <c r="D64" s="656"/>
      <c r="E64" s="657" t="e">
        <f>IF('[1]Analyse globale'!D3="","",'[1]Analyse globale'!D3)</f>
        <v>#REF!</v>
      </c>
      <c r="F64" s="658"/>
    </row>
    <row r="65" spans="1:6" x14ac:dyDescent="0.45">
      <c r="A65" s="650"/>
      <c r="B65" s="84" t="e">
        <f>IF('[1]Analyse globale'!B4="","",'[1]Analyse globale'!B4)</f>
        <v>#REF!</v>
      </c>
      <c r="C65" s="670" t="e">
        <f>IF('[1]Analyse globale'!C4="","",'[1]Analyse globale'!C4)</f>
        <v>#REF!</v>
      </c>
      <c r="D65" s="671"/>
      <c r="E65" s="672" t="e">
        <f>IF('[1]Analyse globale'!D4="","",'[1]Analyse globale'!D4)</f>
        <v>#REF!</v>
      </c>
      <c r="F65" s="673"/>
    </row>
    <row r="66" spans="1:6" x14ac:dyDescent="0.45">
      <c r="A66" s="659" t="e">
        <f>'[1]Analyse globale'!A5</f>
        <v>#REF!</v>
      </c>
      <c r="B66" s="82" t="e">
        <f>IF('[1]Analyse globale'!B5="","",'[1]Analyse globale'!B5)</f>
        <v>#REF!</v>
      </c>
      <c r="C66" s="651" t="e">
        <f>IF('[1]Analyse globale'!C5="","",'[1]Analyse globale'!C5)</f>
        <v>#REF!</v>
      </c>
      <c r="D66" s="652"/>
      <c r="E66" s="653" t="e">
        <f>IF('[1]Analyse globale'!D5="","",'[1]Analyse globale'!D5)</f>
        <v>#REF!</v>
      </c>
      <c r="F66" s="654"/>
    </row>
    <row r="67" spans="1:6" x14ac:dyDescent="0.45">
      <c r="A67" s="660"/>
      <c r="B67" s="83" t="e">
        <f>IF('[1]Analyse globale'!B6="","",'[1]Analyse globale'!B6)</f>
        <v>#REF!</v>
      </c>
      <c r="C67" s="662" t="e">
        <f>IF('[1]Analyse globale'!C6="","",'[1]Analyse globale'!C6)</f>
        <v>#REF!</v>
      </c>
      <c r="D67" s="663"/>
      <c r="E67" s="664" t="e">
        <f>IF('[1]Analyse globale'!D6="","",'[1]Analyse globale'!D6)</f>
        <v>#REF!</v>
      </c>
      <c r="F67" s="665"/>
    </row>
    <row r="68" spans="1:6" ht="42.75" x14ac:dyDescent="0.45">
      <c r="A68" s="661"/>
      <c r="B68" s="84" t="str">
        <f>IF('[1]Analyse globale'!B7="","",'[1]Analyse globale'!B7)</f>
        <v>MES FORCES / MES ATOUTS 
liés au projet et au porteur de projet</v>
      </c>
      <c r="C68" s="666" t="str">
        <f>IF('[1]Analyse globale'!C7="","",'[1]Analyse globale'!C7)</f>
        <v>MES "FAIBLESSES"  =&gt;
liés au projet et au porteur de projet</v>
      </c>
      <c r="D68" s="667"/>
      <c r="E68" s="668" t="str">
        <f>IF('[1]Analyse globale'!D7="","",'[1]Analyse globale'!D7)</f>
        <v>LES SOLUTIONS ENVISAGEES</v>
      </c>
      <c r="F68" s="669"/>
    </row>
    <row r="69" spans="1:6" x14ac:dyDescent="0.45">
      <c r="A69" s="659" t="str">
        <f>'[1]Analyse globale'!A8</f>
        <v>Produit / Service</v>
      </c>
      <c r="B69" s="82" t="e">
        <f>IF('[1]Analyse globale'!B8="","",'[1]Analyse globale'!B8)</f>
        <v>#REF!</v>
      </c>
      <c r="C69" s="651" t="e">
        <f>IF('[1]Analyse globale'!C8="","",'[1]Analyse globale'!C8)</f>
        <v>#REF!</v>
      </c>
      <c r="D69" s="652"/>
      <c r="E69" s="653" t="e">
        <f>IF('[1]Analyse globale'!D8="","",'[1]Analyse globale'!D8)</f>
        <v>#REF!</v>
      </c>
      <c r="F69" s="654"/>
    </row>
    <row r="70" spans="1:6" x14ac:dyDescent="0.45">
      <c r="A70" s="660"/>
      <c r="B70" s="83" t="e">
        <f>IF('[1]Analyse globale'!B9="","",'[1]Analyse globale'!B9)</f>
        <v>#REF!</v>
      </c>
      <c r="C70" s="662" t="e">
        <f>IF('[1]Analyse globale'!C9="","",'[1]Analyse globale'!C9)</f>
        <v>#REF!</v>
      </c>
      <c r="D70" s="663"/>
      <c r="E70" s="664" t="e">
        <f>IF('[1]Analyse globale'!D9="","",'[1]Analyse globale'!D9)</f>
        <v>#REF!</v>
      </c>
      <c r="F70" s="665"/>
    </row>
    <row r="71" spans="1:6" x14ac:dyDescent="0.45">
      <c r="A71" s="661"/>
      <c r="B71" s="84" t="e">
        <f>IF('[1]Analyse globale'!B10="","",'[1]Analyse globale'!B10)</f>
        <v>#REF!</v>
      </c>
      <c r="C71" s="666" t="e">
        <f>IF('[1]Analyse globale'!C10="","",'[1]Analyse globale'!C10)</f>
        <v>#REF!</v>
      </c>
      <c r="D71" s="667"/>
      <c r="E71" s="668" t="e">
        <f>IF('[1]Analyse globale'!D10="","",'[1]Analyse globale'!D10)</f>
        <v>#REF!</v>
      </c>
      <c r="F71" s="669"/>
    </row>
    <row r="72" spans="1:6" x14ac:dyDescent="0.45">
      <c r="A72" s="659" t="str">
        <f>'[1]Analyse globale'!A11</f>
        <v>Marché</v>
      </c>
      <c r="B72" s="82" t="e">
        <f>IF('[1]Analyse globale'!B11="","",'[1]Analyse globale'!B11)</f>
        <v>#REF!</v>
      </c>
      <c r="C72" s="651" t="e">
        <f>IF('[1]Analyse globale'!C11="","",'[1]Analyse globale'!C11)</f>
        <v>#REF!</v>
      </c>
      <c r="D72" s="652"/>
      <c r="E72" s="653" t="e">
        <f>IF('[1]Analyse globale'!D11="","",'[1]Analyse globale'!D11)</f>
        <v>#REF!</v>
      </c>
      <c r="F72" s="654"/>
    </row>
    <row r="73" spans="1:6" x14ac:dyDescent="0.45">
      <c r="A73" s="660"/>
      <c r="B73" s="83" t="e">
        <f>IF('[1]Analyse globale'!B12="","",'[1]Analyse globale'!B12)</f>
        <v>#REF!</v>
      </c>
      <c r="C73" s="662" t="e">
        <f>IF('[1]Analyse globale'!C12="","",'[1]Analyse globale'!C12)</f>
        <v>#REF!</v>
      </c>
      <c r="D73" s="663"/>
      <c r="E73" s="664" t="e">
        <f>IF('[1]Analyse globale'!D12="","",'[1]Analyse globale'!D12)</f>
        <v>#REF!</v>
      </c>
      <c r="F73" s="665"/>
    </row>
    <row r="74" spans="1:6" x14ac:dyDescent="0.45">
      <c r="A74" s="661"/>
      <c r="B74" s="84" t="e">
        <f>IF('[1]Analyse globale'!B13="","",'[1]Analyse globale'!B13)</f>
        <v>#REF!</v>
      </c>
      <c r="C74" s="666" t="e">
        <f>IF('[1]Analyse globale'!C13="","",'[1]Analyse globale'!C13)</f>
        <v>#REF!</v>
      </c>
      <c r="D74" s="667"/>
      <c r="E74" s="668" t="e">
        <f>IF('[1]Analyse globale'!D13="","",'[1]Analyse globale'!D13)</f>
        <v>#REF!</v>
      </c>
      <c r="F74" s="669"/>
    </row>
    <row r="75" spans="1:6" x14ac:dyDescent="0.45">
      <c r="A75" s="674" t="str">
        <f>'[1]Analyse globale'!A14</f>
        <v>Concurrence</v>
      </c>
      <c r="B75" s="82" t="e">
        <f>IF('[1]Analyse globale'!B14="","",'[1]Analyse globale'!B14)</f>
        <v>#REF!</v>
      </c>
      <c r="C75" s="651" t="e">
        <f>IF('[1]Analyse globale'!C14="","",'[1]Analyse globale'!C14)</f>
        <v>#REF!</v>
      </c>
      <c r="D75" s="652"/>
      <c r="E75" s="653" t="e">
        <f>IF('[1]Analyse globale'!D14="","",'[1]Analyse globale'!D14)</f>
        <v>#REF!</v>
      </c>
      <c r="F75" s="654"/>
    </row>
    <row r="76" spans="1:6" x14ac:dyDescent="0.45">
      <c r="A76" s="675"/>
      <c r="B76" s="83" t="e">
        <f>IF('[1]Analyse globale'!B15="","",'[1]Analyse globale'!B15)</f>
        <v>#REF!</v>
      </c>
      <c r="C76" s="662" t="e">
        <f>IF('[1]Analyse globale'!C15="","",'[1]Analyse globale'!C15)</f>
        <v>#REF!</v>
      </c>
      <c r="D76" s="663"/>
      <c r="E76" s="664" t="e">
        <f>IF('[1]Analyse globale'!D15="","",'[1]Analyse globale'!D15)</f>
        <v>#REF!</v>
      </c>
      <c r="F76" s="665"/>
    </row>
    <row r="77" spans="1:6" x14ac:dyDescent="0.45">
      <c r="A77" s="676"/>
      <c r="B77" s="84" t="e">
        <f>IF('[1]Analyse globale'!B16="","",'[1]Analyse globale'!B16)</f>
        <v>#REF!</v>
      </c>
      <c r="C77" s="666" t="e">
        <f>IF('[1]Analyse globale'!C16="","",'[1]Analyse globale'!C16)</f>
        <v>#REF!</v>
      </c>
      <c r="D77" s="667"/>
      <c r="E77" s="668" t="e">
        <f>IF('[1]Analyse globale'!D16="","",'[1]Analyse globale'!D16)</f>
        <v>#REF!</v>
      </c>
      <c r="F77" s="669"/>
    </row>
    <row r="78" spans="1:6" x14ac:dyDescent="0.45">
      <c r="A78" s="85"/>
      <c r="B78" s="86" t="s">
        <v>127</v>
      </c>
      <c r="C78" s="677" t="s">
        <v>128</v>
      </c>
      <c r="D78" s="678"/>
      <c r="E78" s="647" t="s">
        <v>94</v>
      </c>
      <c r="F78" s="646"/>
    </row>
    <row r="79" spans="1:6" x14ac:dyDescent="0.45">
      <c r="A79" s="659" t="e">
        <f>'[1]Analyse globale'!A18</f>
        <v>#REF!</v>
      </c>
      <c r="B79" s="82" t="e">
        <f>IF('[1]Analyse globale'!B18="","",'[1]Analyse globale'!B18)</f>
        <v>#REF!</v>
      </c>
      <c r="C79" s="651" t="e">
        <f>IF('[1]Analyse globale'!C18="","",'[1]Analyse globale'!C18)</f>
        <v>#REF!</v>
      </c>
      <c r="D79" s="652"/>
      <c r="E79" s="653" t="e">
        <f>IF('[1]Analyse globale'!D18="","",'[1]Analyse globale'!D18)</f>
        <v>#REF!</v>
      </c>
      <c r="F79" s="654"/>
    </row>
    <row r="80" spans="1:6" x14ac:dyDescent="0.45">
      <c r="A80" s="660"/>
      <c r="B80" s="83" t="e">
        <f>IF('[1]Analyse globale'!B19="","",'[1]Analyse globale'!B19)</f>
        <v>#REF!</v>
      </c>
      <c r="C80" s="662" t="e">
        <f>IF('[1]Analyse globale'!C19="","",'[1]Analyse globale'!C19)</f>
        <v>#REF!</v>
      </c>
      <c r="D80" s="663"/>
      <c r="E80" s="664" t="e">
        <f>IF('[1]Analyse globale'!D19="","",'[1]Analyse globale'!D19)</f>
        <v>#REF!</v>
      </c>
      <c r="F80" s="665"/>
    </row>
    <row r="81" spans="1:6" x14ac:dyDescent="0.45">
      <c r="A81" s="661"/>
      <c r="B81" s="84" t="e">
        <f>IF('[1]Analyse globale'!B20="","",'[1]Analyse globale'!B20)</f>
        <v>#REF!</v>
      </c>
      <c r="C81" s="666" t="e">
        <f>IF('[1]Analyse globale'!C20="","",'[1]Analyse globale'!C20)</f>
        <v>#REF!</v>
      </c>
      <c r="D81" s="667"/>
      <c r="E81" s="668" t="e">
        <f>IF('[1]Analyse globale'!D20="","",'[1]Analyse globale'!D20)</f>
        <v>#REF!</v>
      </c>
      <c r="F81" s="669"/>
    </row>
    <row r="82" spans="1:6" x14ac:dyDescent="0.45">
      <c r="A82" s="659" t="e">
        <f>'[1]Analyse globale'!A21</f>
        <v>#REF!</v>
      </c>
      <c r="B82" s="82" t="e">
        <f>IF('[1]Analyse globale'!B21="","",'[1]Analyse globale'!B21)</f>
        <v>#REF!</v>
      </c>
      <c r="C82" s="651" t="e">
        <f>IF('[1]Analyse globale'!C21="","",'[1]Analyse globale'!C21)</f>
        <v>#REF!</v>
      </c>
      <c r="D82" s="652"/>
      <c r="E82" s="653" t="e">
        <f>IF('[1]Analyse globale'!D21="","",'[1]Analyse globale'!D21)</f>
        <v>#REF!</v>
      </c>
      <c r="F82" s="654"/>
    </row>
    <row r="83" spans="1:6" x14ac:dyDescent="0.45">
      <c r="A83" s="660"/>
      <c r="B83" s="83" t="e">
        <f>IF('[1]Analyse globale'!B22="","",'[1]Analyse globale'!B22)</f>
        <v>#REF!</v>
      </c>
      <c r="C83" s="662" t="e">
        <f>IF('[1]Analyse globale'!C22="","",'[1]Analyse globale'!C22)</f>
        <v>#REF!</v>
      </c>
      <c r="D83" s="663"/>
      <c r="E83" s="664" t="e">
        <f>IF('[1]Analyse globale'!D22="","",'[1]Analyse globale'!D22)</f>
        <v>#REF!</v>
      </c>
      <c r="F83" s="665"/>
    </row>
    <row r="84" spans="1:6" ht="42.75" x14ac:dyDescent="0.45">
      <c r="A84" s="661"/>
      <c r="B84" s="84" t="str">
        <f>IF('[1]Analyse globale'!B23="","",'[1]Analyse globale'!B23)</f>
        <v>LES OPPORTUNITES A SAISIR
(environnement externe au projet)</v>
      </c>
      <c r="C84" s="666" t="str">
        <f>IF('[1]Analyse globale'!C23="","",'[1]Analyse globale'!C23)</f>
        <v>LES MENACES IDENTIFIEES  =&gt;
(environnement externe au projet)</v>
      </c>
      <c r="D84" s="667"/>
      <c r="E84" s="668" t="str">
        <f>IF('[1]Analyse globale'!D23="","",'[1]Analyse globale'!D23)</f>
        <v>MES SOLUTIONS ENVISAGEES</v>
      </c>
      <c r="F84" s="669"/>
    </row>
    <row r="85" spans="1:6" x14ac:dyDescent="0.45">
      <c r="A85" s="659" t="str">
        <f>'[1]Analyse globale'!A24</f>
        <v>Produit / Service</v>
      </c>
      <c r="B85" s="82" t="e">
        <f>IF('[1]Analyse globale'!B24="","",'[1]Analyse globale'!B24)</f>
        <v>#REF!</v>
      </c>
      <c r="C85" s="651" t="e">
        <f>IF('[1]Analyse globale'!C24="","",'[1]Analyse globale'!C24)</f>
        <v>#REF!</v>
      </c>
      <c r="D85" s="652"/>
      <c r="E85" s="653" t="e">
        <f>IF('[1]Analyse globale'!D24="","",'[1]Analyse globale'!D24)</f>
        <v>#REF!</v>
      </c>
      <c r="F85" s="654"/>
    </row>
    <row r="86" spans="1:6" x14ac:dyDescent="0.45">
      <c r="A86" s="660"/>
      <c r="B86" s="83" t="e">
        <f>IF('[1]Analyse globale'!B25="","",'[1]Analyse globale'!B25)</f>
        <v>#REF!</v>
      </c>
      <c r="C86" s="662" t="e">
        <f>IF('[1]Analyse globale'!C25="","",'[1]Analyse globale'!C25)</f>
        <v>#REF!</v>
      </c>
      <c r="D86" s="663"/>
      <c r="E86" s="664" t="e">
        <f>IF('[1]Analyse globale'!D25="","",'[1]Analyse globale'!D25)</f>
        <v>#REF!</v>
      </c>
      <c r="F86" s="665"/>
    </row>
    <row r="87" spans="1:6" x14ac:dyDescent="0.45">
      <c r="A87" s="661"/>
      <c r="B87" s="84" t="e">
        <f>IF('[1]Analyse globale'!B26="","",'[1]Analyse globale'!B26)</f>
        <v>#REF!</v>
      </c>
      <c r="C87" s="666" t="e">
        <f>IF('[1]Analyse globale'!C26="","",'[1]Analyse globale'!C26)</f>
        <v>#REF!</v>
      </c>
      <c r="D87" s="667"/>
      <c r="E87" s="668" t="e">
        <f>IF('[1]Analyse globale'!D26="","",'[1]Analyse globale'!D26)</f>
        <v>#REF!</v>
      </c>
      <c r="F87" s="669"/>
    </row>
    <row r="88" spans="1:6" x14ac:dyDescent="0.45">
      <c r="A88" s="659" t="str">
        <f>'[1]Analyse globale'!A27</f>
        <v>Marché</v>
      </c>
      <c r="B88" s="82" t="e">
        <f>IF('[1]Analyse globale'!B27="","",'[1]Analyse globale'!B27)</f>
        <v>#REF!</v>
      </c>
      <c r="C88" s="651" t="e">
        <f>IF('[1]Analyse globale'!C27="","",'[1]Analyse globale'!C27)</f>
        <v>#REF!</v>
      </c>
      <c r="D88" s="652"/>
      <c r="E88" s="653" t="e">
        <f>IF('[1]Analyse globale'!D27="","",'[1]Analyse globale'!D27)</f>
        <v>#REF!</v>
      </c>
      <c r="F88" s="654"/>
    </row>
    <row r="89" spans="1:6" x14ac:dyDescent="0.45">
      <c r="A89" s="660"/>
      <c r="B89" s="83" t="e">
        <f>IF('[1]Analyse globale'!B28="","",'[1]Analyse globale'!B28)</f>
        <v>#REF!</v>
      </c>
      <c r="C89" s="662" t="e">
        <f>IF('[1]Analyse globale'!C28="","",'[1]Analyse globale'!C28)</f>
        <v>#REF!</v>
      </c>
      <c r="D89" s="663"/>
      <c r="E89" s="664" t="e">
        <f>IF('[1]Analyse globale'!D28="","",'[1]Analyse globale'!D28)</f>
        <v>#REF!</v>
      </c>
      <c r="F89" s="665"/>
    </row>
    <row r="90" spans="1:6" x14ac:dyDescent="0.45">
      <c r="A90" s="661"/>
      <c r="B90" s="84" t="e">
        <f>IF('[1]Analyse globale'!B29="","",'[1]Analyse globale'!B29)</f>
        <v>#REF!</v>
      </c>
      <c r="C90" s="666" t="e">
        <f>IF('[1]Analyse globale'!C29="","",'[1]Analyse globale'!C29)</f>
        <v>#REF!</v>
      </c>
      <c r="D90" s="667"/>
      <c r="E90" s="668" t="e">
        <f>IF('[1]Analyse globale'!D29="","",'[1]Analyse globale'!D29)</f>
        <v>#REF!</v>
      </c>
      <c r="F90" s="669"/>
    </row>
    <row r="91" spans="1:6" x14ac:dyDescent="0.45">
      <c r="A91" s="674" t="str">
        <f>'[1]Analyse globale'!A30</f>
        <v>Concurrence</v>
      </c>
      <c r="B91" s="82" t="e">
        <f>IF('[1]Analyse globale'!B30="","",'[1]Analyse globale'!B30)</f>
        <v>#REF!</v>
      </c>
      <c r="C91" s="651" t="e">
        <f>IF('[1]Analyse globale'!C30="","",'[1]Analyse globale'!C30)</f>
        <v>#REF!</v>
      </c>
      <c r="D91" s="652"/>
      <c r="E91" s="653" t="e">
        <f>IF('[1]Analyse globale'!D30="","",'[1]Analyse globale'!D30)</f>
        <v>#REF!</v>
      </c>
      <c r="F91" s="654"/>
    </row>
    <row r="92" spans="1:6" x14ac:dyDescent="0.45">
      <c r="A92" s="675"/>
      <c r="B92" s="83" t="e">
        <f>IF('[1]Analyse globale'!B31="","",'[1]Analyse globale'!B31)</f>
        <v>#REF!</v>
      </c>
      <c r="C92" s="662" t="e">
        <f>IF('[1]Analyse globale'!C31="","",'[1]Analyse globale'!C31)</f>
        <v>#REF!</v>
      </c>
      <c r="D92" s="663"/>
      <c r="E92" s="664" t="e">
        <f>IF('[1]Analyse globale'!D31="","",'[1]Analyse globale'!D31)</f>
        <v>#REF!</v>
      </c>
      <c r="F92" s="665"/>
    </row>
    <row r="93" spans="1:6" x14ac:dyDescent="0.45">
      <c r="A93" s="676"/>
      <c r="B93" s="84" t="e">
        <f>IF('[1]Analyse globale'!B32="","",'[1]Analyse globale'!B32)</f>
        <v>#REF!</v>
      </c>
      <c r="C93" s="666" t="e">
        <f>IF('[1]Analyse globale'!C32="","",'[1]Analyse globale'!C32)</f>
        <v>#REF!</v>
      </c>
      <c r="D93" s="667"/>
      <c r="E93" s="668" t="e">
        <f>IF('[1]Analyse globale'!D32="","",'[1]Analyse globale'!D32)</f>
        <v>#REF!</v>
      </c>
      <c r="F93" s="669"/>
    </row>
    <row r="94" spans="1:6" x14ac:dyDescent="0.45">
      <c r="A94" s="76"/>
      <c r="B94" s="77"/>
      <c r="C94" s="78"/>
      <c r="D94" s="79"/>
      <c r="E94" s="79"/>
    </row>
    <row r="95" spans="1:6" x14ac:dyDescent="0.45">
      <c r="A95" s="76"/>
      <c r="B95" s="77"/>
      <c r="C95" s="78"/>
      <c r="D95" s="79"/>
      <c r="E95" s="79"/>
    </row>
    <row r="96" spans="1:6" x14ac:dyDescent="0.45">
      <c r="A96" s="87" t="s">
        <v>129</v>
      </c>
      <c r="B96" s="679" t="e">
        <f>[1]Marché!$B$63</f>
        <v>#REF!</v>
      </c>
      <c r="C96" s="679"/>
      <c r="D96" s="679"/>
      <c r="E96" s="679"/>
      <c r="F96" s="679"/>
    </row>
    <row r="97" spans="1:6" x14ac:dyDescent="0.45">
      <c r="A97" s="2"/>
      <c r="B97" s="679"/>
      <c r="C97" s="679"/>
      <c r="D97" s="679"/>
      <c r="E97" s="679"/>
      <c r="F97" s="679"/>
    </row>
    <row r="98" spans="1:6" x14ac:dyDescent="0.45">
      <c r="A98" s="2"/>
      <c r="B98" s="88"/>
      <c r="C98" s="88"/>
      <c r="D98" s="88"/>
      <c r="E98" s="88"/>
      <c r="F98" s="88"/>
    </row>
    <row r="99" spans="1:6" x14ac:dyDescent="0.45">
      <c r="A99" s="89" t="s">
        <v>130</v>
      </c>
      <c r="B99" s="90" t="e">
        <f>[1]Moyens!D101</f>
        <v>#REF!</v>
      </c>
      <c r="C99" s="7" t="s">
        <v>131</v>
      </c>
      <c r="D99" s="622" t="e">
        <f>IF([1]Moyens!E105="","",[1]Moyens!E105)</f>
        <v>#REF!</v>
      </c>
      <c r="E99" s="622"/>
      <c r="F99" s="622"/>
    </row>
    <row r="100" spans="1:6" x14ac:dyDescent="0.45">
      <c r="A100" s="2"/>
      <c r="B100" s="91"/>
      <c r="C100" s="3"/>
      <c r="D100" s="622" t="e">
        <f>IF([1]Moyens!E107="","",[1]Moyens!E107)</f>
        <v>#REF!</v>
      </c>
      <c r="E100" s="622"/>
      <c r="F100" s="622"/>
    </row>
    <row r="101" spans="1:6" x14ac:dyDescent="0.45">
      <c r="A101" s="2"/>
      <c r="B101" s="91"/>
      <c r="C101" s="3"/>
      <c r="D101" s="622" t="e">
        <f>IF([1]Moyens!E109="","",[1]Moyens!E109)</f>
        <v>#REF!</v>
      </c>
      <c r="E101" s="622"/>
      <c r="F101" s="622"/>
    </row>
    <row r="102" spans="1:6" x14ac:dyDescent="0.45">
      <c r="A102" s="2"/>
      <c r="B102" s="91"/>
      <c r="C102" s="3"/>
      <c r="D102" s="38"/>
      <c r="E102" s="38"/>
      <c r="F102" s="38"/>
    </row>
    <row r="103" spans="1:6" ht="15.75" x14ac:dyDescent="0.45">
      <c r="A103" s="89" t="s">
        <v>132</v>
      </c>
      <c r="B103" s="92" t="str">
        <f>[1]Projet!$C$13</f>
        <v>*</v>
      </c>
      <c r="C103" s="3"/>
      <c r="D103" s="38"/>
      <c r="E103" s="38"/>
      <c r="F103" s="38"/>
    </row>
    <row r="104" spans="1:6" x14ac:dyDescent="0.45">
      <c r="A104" s="2"/>
      <c r="B104" s="2"/>
      <c r="C104" s="3"/>
      <c r="D104" s="30"/>
      <c r="E104" s="30"/>
      <c r="F104" s="30"/>
    </row>
    <row r="105" spans="1:6" x14ac:dyDescent="0.45">
      <c r="A105" s="93" t="s">
        <v>133</v>
      </c>
      <c r="B105" s="3"/>
      <c r="C105" s="3"/>
      <c r="D105" s="3"/>
      <c r="E105" s="2"/>
      <c r="F105" s="2"/>
    </row>
    <row r="106" spans="1:6" x14ac:dyDescent="0.45">
      <c r="A106" s="2"/>
      <c r="B106" s="2"/>
      <c r="C106" s="3"/>
      <c r="D106" s="3"/>
      <c r="E106" s="2"/>
      <c r="F106" s="2"/>
    </row>
    <row r="107" spans="1:6" x14ac:dyDescent="0.45">
      <c r="A107" s="680"/>
      <c r="B107" s="680"/>
      <c r="C107" s="680"/>
      <c r="D107" s="680"/>
      <c r="E107" s="680"/>
      <c r="F107" s="680"/>
    </row>
  </sheetData>
  <mergeCells count="122">
    <mergeCell ref="B96:F97"/>
    <mergeCell ref="D99:F99"/>
    <mergeCell ref="D100:F100"/>
    <mergeCell ref="D101:F101"/>
    <mergeCell ref="A107:F107"/>
    <mergeCell ref="A91:A93"/>
    <mergeCell ref="C91:D91"/>
    <mergeCell ref="E91:F91"/>
    <mergeCell ref="C92:D92"/>
    <mergeCell ref="E92:F92"/>
    <mergeCell ref="C93:D93"/>
    <mergeCell ref="E93:F93"/>
    <mergeCell ref="A88:A90"/>
    <mergeCell ref="C88:D88"/>
    <mergeCell ref="E88:F88"/>
    <mergeCell ref="C89:D89"/>
    <mergeCell ref="E89:F89"/>
    <mergeCell ref="C90:D90"/>
    <mergeCell ref="E90:F90"/>
    <mergeCell ref="A85:A87"/>
    <mergeCell ref="C85:D85"/>
    <mergeCell ref="E85:F85"/>
    <mergeCell ref="C86:D86"/>
    <mergeCell ref="E86:F86"/>
    <mergeCell ref="C87:D87"/>
    <mergeCell ref="E87:F87"/>
    <mergeCell ref="A82:A84"/>
    <mergeCell ref="C82:D82"/>
    <mergeCell ref="E82:F82"/>
    <mergeCell ref="C83:D83"/>
    <mergeCell ref="E83:F83"/>
    <mergeCell ref="C84:D84"/>
    <mergeCell ref="E84:F84"/>
    <mergeCell ref="C78:D78"/>
    <mergeCell ref="E78:F78"/>
    <mergeCell ref="A79:A81"/>
    <mergeCell ref="C79:D79"/>
    <mergeCell ref="E79:F79"/>
    <mergeCell ref="C80:D80"/>
    <mergeCell ref="E80:F80"/>
    <mergeCell ref="C81:D81"/>
    <mergeCell ref="E81:F81"/>
    <mergeCell ref="A75:A77"/>
    <mergeCell ref="C75:D75"/>
    <mergeCell ref="E75:F75"/>
    <mergeCell ref="C76:D76"/>
    <mergeCell ref="E76:F76"/>
    <mergeCell ref="C77:D77"/>
    <mergeCell ref="E77:F77"/>
    <mergeCell ref="A72:A74"/>
    <mergeCell ref="C72:D72"/>
    <mergeCell ref="E72:F72"/>
    <mergeCell ref="C73:D73"/>
    <mergeCell ref="E73:F73"/>
    <mergeCell ref="C74:D74"/>
    <mergeCell ref="E74:F74"/>
    <mergeCell ref="C62:D62"/>
    <mergeCell ref="E62:F62"/>
    <mergeCell ref="A63:A65"/>
    <mergeCell ref="C63:D63"/>
    <mergeCell ref="E63:F63"/>
    <mergeCell ref="C64:D64"/>
    <mergeCell ref="E64:F64"/>
    <mergeCell ref="A69:A71"/>
    <mergeCell ref="C69:D69"/>
    <mergeCell ref="E69:F69"/>
    <mergeCell ref="C70:D70"/>
    <mergeCell ref="E70:F70"/>
    <mergeCell ref="C71:D71"/>
    <mergeCell ref="E71:F71"/>
    <mergeCell ref="C65:D65"/>
    <mergeCell ref="E65:F65"/>
    <mergeCell ref="A66:A68"/>
    <mergeCell ref="C66:D66"/>
    <mergeCell ref="E66:F66"/>
    <mergeCell ref="C67:D67"/>
    <mergeCell ref="E67:F67"/>
    <mergeCell ref="C68:D68"/>
    <mergeCell ref="E68:F68"/>
    <mergeCell ref="C44:E44"/>
    <mergeCell ref="A48:A49"/>
    <mergeCell ref="B48:F48"/>
    <mergeCell ref="C49:D49"/>
    <mergeCell ref="A50:A57"/>
    <mergeCell ref="C50:D50"/>
    <mergeCell ref="C51:D51"/>
    <mergeCell ref="C52:D52"/>
    <mergeCell ref="C53:D53"/>
    <mergeCell ref="C54:D54"/>
    <mergeCell ref="C55:D55"/>
    <mergeCell ref="C56:D56"/>
    <mergeCell ref="C57:D57"/>
    <mergeCell ref="B36:C36"/>
    <mergeCell ref="E36:F36"/>
    <mergeCell ref="A38:F38"/>
    <mergeCell ref="B42:F42"/>
    <mergeCell ref="B28:C28"/>
    <mergeCell ref="E28:F28"/>
    <mergeCell ref="B30:C30"/>
    <mergeCell ref="E30:F30"/>
    <mergeCell ref="B32:C32"/>
    <mergeCell ref="E32:F32"/>
    <mergeCell ref="B26:C26"/>
    <mergeCell ref="E26:F26"/>
    <mergeCell ref="B14:C14"/>
    <mergeCell ref="E14:F14"/>
    <mergeCell ref="B16:C16"/>
    <mergeCell ref="E16:F16"/>
    <mergeCell ref="B18:C18"/>
    <mergeCell ref="E18:F18"/>
    <mergeCell ref="B34:C34"/>
    <mergeCell ref="E34:F34"/>
    <mergeCell ref="A2:B2"/>
    <mergeCell ref="C2:E2"/>
    <mergeCell ref="B4:C4"/>
    <mergeCell ref="D6:E6"/>
    <mergeCell ref="D8:E8"/>
    <mergeCell ref="A12:F12"/>
    <mergeCell ref="B22:C22"/>
    <mergeCell ref="E22:F22"/>
    <mergeCell ref="B24:C24"/>
    <mergeCell ref="E24:F24"/>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'C:\Users\Initiative Polynésie.DESKTOP-VTCC0CE\Desktop\INITIATIVE\Documents INITIATIVE NC\[Dossier D-Fi - V4.xlsx]Paramètres'!#REF!</xm:f>
          </x14:formula1>
          <xm:sqref>B28:C28 E28:F28 B30:C30 E30:F30</xm:sqref>
        </x14:dataValidation>
        <x14:dataValidation type="list" allowBlank="1" showInputMessage="1" showErrorMessage="1" xr:uid="{00000000-0002-0000-0B00-000001000000}">
          <x14:formula1>
            <xm:f>'C:\Users\Initiative Polynésie.DESKTOP-VTCC0CE\Desktop\INITIATIVE\Documents INITIATIVE NC\[Dossier D-Fi - V4.xlsx]Paramètres'!#REF!</xm:f>
          </x14:formula1>
          <xm:sqref>E20 B20 B44 B40 B103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6:I32"/>
  <sheetViews>
    <sheetView tabSelected="1" view="pageBreakPreview" topLeftCell="A28" zoomScaleNormal="55" zoomScaleSheetLayoutView="100" zoomScalePageLayoutView="53" workbookViewId="0">
      <selection activeCell="B37" sqref="B37"/>
    </sheetView>
  </sheetViews>
  <sheetFormatPr baseColWidth="10" defaultColWidth="11.46484375" defaultRowHeight="14.25" x14ac:dyDescent="0.45"/>
  <cols>
    <col min="1" max="1" width="25.73046875" style="3" customWidth="1"/>
    <col min="2" max="2" width="87.53125" style="3" customWidth="1"/>
    <col min="3" max="3" width="12.796875" style="3" customWidth="1"/>
    <col min="4" max="16384" width="11.46484375" style="3"/>
  </cols>
  <sheetData>
    <row r="6" spans="1:3" ht="28.5" customHeight="1" x14ac:dyDescent="0.45"/>
    <row r="7" spans="1:3" hidden="1" x14ac:dyDescent="0.45"/>
    <row r="8" spans="1:3" hidden="1" x14ac:dyDescent="0.45"/>
    <row r="9" spans="1:3" ht="25.5" x14ac:dyDescent="0.45">
      <c r="A9" s="355" t="s">
        <v>492</v>
      </c>
      <c r="B9" s="356"/>
      <c r="C9" s="357"/>
    </row>
    <row r="10" spans="1:3" ht="25.9" thickBot="1" x14ac:dyDescent="0.5">
      <c r="A10" s="13"/>
      <c r="B10" s="14"/>
      <c r="C10" s="13"/>
    </row>
    <row r="11" spans="1:3" ht="60" customHeight="1" thickBot="1" x14ac:dyDescent="0.5">
      <c r="A11" s="272" t="s">
        <v>474</v>
      </c>
      <c r="B11" s="287" t="s">
        <v>457</v>
      </c>
      <c r="C11" s="273" t="s">
        <v>453</v>
      </c>
    </row>
    <row r="12" spans="1:3" ht="30.75" customHeight="1" x14ac:dyDescent="0.45">
      <c r="A12" s="351"/>
      <c r="B12" s="275" t="s">
        <v>490</v>
      </c>
      <c r="C12" s="288"/>
    </row>
    <row r="13" spans="1:3" ht="30.75" customHeight="1" x14ac:dyDescent="0.45">
      <c r="A13" s="351"/>
      <c r="B13" s="274" t="s">
        <v>491</v>
      </c>
      <c r="C13" s="289"/>
    </row>
    <row r="14" spans="1:3" ht="30.75" customHeight="1" x14ac:dyDescent="0.45">
      <c r="A14" s="351"/>
      <c r="B14" s="274" t="s">
        <v>455</v>
      </c>
      <c r="C14" s="289"/>
    </row>
    <row r="15" spans="1:3" ht="30.75" customHeight="1" x14ac:dyDescent="0.45">
      <c r="A15" s="351"/>
      <c r="B15" s="274" t="s">
        <v>14</v>
      </c>
      <c r="C15" s="289"/>
    </row>
    <row r="16" spans="1:3" ht="30.75" customHeight="1" x14ac:dyDescent="0.45">
      <c r="A16" s="351"/>
      <c r="B16" s="274" t="s">
        <v>454</v>
      </c>
      <c r="C16" s="289"/>
    </row>
    <row r="17" spans="1:9" ht="30.75" customHeight="1" x14ac:dyDescent="0.45">
      <c r="A17" s="351" t="s">
        <v>475</v>
      </c>
      <c r="B17" s="294" t="s">
        <v>450</v>
      </c>
      <c r="C17" s="292"/>
    </row>
    <row r="18" spans="1:9" ht="30.75" customHeight="1" thickBot="1" x14ac:dyDescent="0.5">
      <c r="A18" s="351"/>
      <c r="B18" s="276" t="s">
        <v>466</v>
      </c>
      <c r="C18" s="292"/>
    </row>
    <row r="19" spans="1:9" ht="30.75" customHeight="1" x14ac:dyDescent="0.45">
      <c r="A19" s="351"/>
      <c r="B19" s="277" t="s">
        <v>489</v>
      </c>
      <c r="C19" s="288"/>
    </row>
    <row r="20" spans="1:9" ht="30.75" customHeight="1" x14ac:dyDescent="0.45">
      <c r="A20" s="351"/>
      <c r="B20" s="274" t="s">
        <v>494</v>
      </c>
      <c r="C20" s="289"/>
    </row>
    <row r="21" spans="1:9" ht="28.5" x14ac:dyDescent="0.45">
      <c r="A21" s="352" t="s">
        <v>476</v>
      </c>
      <c r="B21" s="274" t="s">
        <v>477</v>
      </c>
      <c r="C21" s="289"/>
      <c r="D21" s="353" t="s">
        <v>465</v>
      </c>
      <c r="E21" s="354"/>
      <c r="F21" s="354"/>
      <c r="G21" s="354"/>
      <c r="H21" s="354"/>
      <c r="I21" s="354"/>
    </row>
    <row r="22" spans="1:9" ht="16.149999999999999" thickBot="1" x14ac:dyDescent="0.5">
      <c r="A22" s="351"/>
      <c r="B22" s="276" t="s">
        <v>478</v>
      </c>
      <c r="C22" s="290"/>
    </row>
    <row r="23" spans="1:9" ht="30.75" customHeight="1" x14ac:dyDescent="0.45">
      <c r="A23" s="352" t="s">
        <v>482</v>
      </c>
      <c r="B23" s="277" t="s">
        <v>488</v>
      </c>
      <c r="C23" s="291"/>
    </row>
    <row r="24" spans="1:9" ht="30.75" customHeight="1" x14ac:dyDescent="0.45">
      <c r="A24" s="351"/>
      <c r="B24" s="274" t="s">
        <v>473</v>
      </c>
      <c r="C24" s="289"/>
    </row>
    <row r="25" spans="1:9" ht="30.75" customHeight="1" x14ac:dyDescent="0.45">
      <c r="A25" s="351" t="s">
        <v>479</v>
      </c>
      <c r="B25" s="274" t="s">
        <v>472</v>
      </c>
      <c r="C25" s="289"/>
    </row>
    <row r="26" spans="1:9" ht="30.75" customHeight="1" x14ac:dyDescent="0.45">
      <c r="A26" s="352" t="s">
        <v>480</v>
      </c>
      <c r="B26" s="277" t="s">
        <v>481</v>
      </c>
      <c r="C26" s="293"/>
    </row>
    <row r="27" spans="1:9" ht="30.75" customHeight="1" thickBot="1" x14ac:dyDescent="0.5">
      <c r="A27" s="352" t="s">
        <v>484</v>
      </c>
      <c r="B27" s="276" t="s">
        <v>483</v>
      </c>
      <c r="C27" s="290"/>
    </row>
    <row r="28" spans="1:9" ht="30.75" customHeight="1" x14ac:dyDescent="0.45">
      <c r="A28" s="352" t="s">
        <v>485</v>
      </c>
      <c r="B28" s="274" t="s">
        <v>458</v>
      </c>
      <c r="C28" s="289"/>
    </row>
    <row r="29" spans="1:9" ht="30.75" customHeight="1" x14ac:dyDescent="0.45">
      <c r="A29" s="351" t="s">
        <v>486</v>
      </c>
      <c r="B29" s="274" t="s">
        <v>452</v>
      </c>
      <c r="C29" s="289"/>
    </row>
    <row r="30" spans="1:9" ht="30.75" customHeight="1" thickBot="1" x14ac:dyDescent="0.5">
      <c r="A30" s="351" t="s">
        <v>493</v>
      </c>
      <c r="B30" s="276" t="s">
        <v>487</v>
      </c>
      <c r="C30" s="290"/>
    </row>
    <row r="31" spans="1:9" ht="14.65" thickBot="1" x14ac:dyDescent="0.5">
      <c r="A31" s="13"/>
      <c r="B31" s="15"/>
      <c r="D31" s="13"/>
    </row>
    <row r="32" spans="1:9" ht="84" customHeight="1" thickBot="1" x14ac:dyDescent="0.5">
      <c r="A32" s="358" t="s">
        <v>471</v>
      </c>
      <c r="B32" s="359"/>
      <c r="C32" s="360"/>
    </row>
  </sheetData>
  <mergeCells count="3">
    <mergeCell ref="D21:I21"/>
    <mergeCell ref="A9:C9"/>
    <mergeCell ref="A32:C32"/>
  </mergeCells>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H144"/>
  <sheetViews>
    <sheetView view="pageBreakPreview" topLeftCell="A25" zoomScale="70" zoomScaleNormal="80" zoomScaleSheetLayoutView="70" workbookViewId="0">
      <selection activeCell="K98" sqref="K98"/>
    </sheetView>
  </sheetViews>
  <sheetFormatPr baseColWidth="10" defaultColWidth="11.46484375" defaultRowHeight="15.75" x14ac:dyDescent="0.5"/>
  <cols>
    <col min="1" max="1" width="25.46484375" style="98" customWidth="1"/>
    <col min="2" max="2" width="22.46484375" style="98" customWidth="1"/>
    <col min="3" max="3" width="17.19921875" style="98" bestFit="1" customWidth="1"/>
    <col min="4" max="4" width="11.265625" style="98" customWidth="1"/>
    <col min="5" max="5" width="28.73046875" style="98" bestFit="1" customWidth="1"/>
    <col min="6" max="6" width="20.73046875" style="98" customWidth="1"/>
    <col min="7" max="16384" width="11.46484375" style="98"/>
  </cols>
  <sheetData>
    <row r="1" spans="1:7" ht="21" x14ac:dyDescent="0.5">
      <c r="A1" s="372" t="s">
        <v>46</v>
      </c>
      <c r="B1" s="373"/>
      <c r="C1" s="373"/>
      <c r="D1" s="373"/>
      <c r="E1" s="373"/>
      <c r="F1" s="413"/>
    </row>
    <row r="2" spans="1:7" x14ac:dyDescent="0.5">
      <c r="A2" s="99"/>
      <c r="B2" s="99"/>
      <c r="C2" s="99"/>
      <c r="D2" s="99"/>
      <c r="E2" s="99"/>
      <c r="F2" s="99"/>
    </row>
    <row r="3" spans="1:7" x14ac:dyDescent="0.5">
      <c r="A3" s="5" t="s">
        <v>252</v>
      </c>
      <c r="B3" s="421"/>
      <c r="C3" s="422"/>
      <c r="D3" s="422"/>
      <c r="E3" s="422"/>
      <c r="F3" s="423"/>
    </row>
    <row r="4" spans="1:7" x14ac:dyDescent="0.5">
      <c r="A4" s="414" t="s">
        <v>343</v>
      </c>
      <c r="B4" s="414"/>
      <c r="C4" s="421"/>
      <c r="D4" s="422"/>
      <c r="E4" s="422"/>
      <c r="F4" s="423"/>
    </row>
    <row r="5" spans="1:7" x14ac:dyDescent="0.5">
      <c r="A5" s="414" t="s">
        <v>259</v>
      </c>
      <c r="B5" s="414"/>
      <c r="C5" s="424"/>
      <c r="D5" s="425"/>
      <c r="E5" s="425"/>
      <c r="F5" s="426"/>
    </row>
    <row r="6" spans="1:7" x14ac:dyDescent="0.5">
      <c r="A6" s="94"/>
      <c r="B6" s="94"/>
      <c r="C6" s="5"/>
      <c r="D6" s="6"/>
      <c r="E6" s="29"/>
      <c r="F6" s="6"/>
      <c r="G6" s="5"/>
    </row>
    <row r="7" spans="1:7" x14ac:dyDescent="0.5">
      <c r="A7" s="414" t="s">
        <v>173</v>
      </c>
      <c r="B7" s="414"/>
      <c r="C7" s="421"/>
      <c r="D7" s="422"/>
      <c r="E7" s="422"/>
      <c r="F7" s="423"/>
    </row>
    <row r="8" spans="1:7" x14ac:dyDescent="0.5">
      <c r="A8" s="94" t="s">
        <v>260</v>
      </c>
      <c r="B8" s="94"/>
      <c r="C8" s="421"/>
      <c r="D8" s="422"/>
      <c r="E8" s="422"/>
      <c r="F8" s="423"/>
    </row>
    <row r="9" spans="1:7" x14ac:dyDescent="0.5">
      <c r="A9" s="5" t="s">
        <v>261</v>
      </c>
      <c r="B9" s="5"/>
      <c r="C9" s="421"/>
      <c r="D9" s="422"/>
      <c r="E9" s="422"/>
      <c r="F9" s="423"/>
    </row>
    <row r="10" spans="1:7" x14ac:dyDescent="0.5">
      <c r="A10" s="5"/>
      <c r="B10" s="5"/>
      <c r="C10" s="5"/>
      <c r="D10" s="6"/>
      <c r="E10" s="29"/>
      <c r="F10" s="6"/>
    </row>
    <row r="11" spans="1:7" x14ac:dyDescent="0.5">
      <c r="A11" s="5"/>
      <c r="B11" s="5"/>
      <c r="C11" s="6"/>
      <c r="D11" s="6"/>
      <c r="E11" s="6"/>
      <c r="F11" s="6"/>
    </row>
    <row r="12" spans="1:7" ht="21" x14ac:dyDescent="0.5">
      <c r="A12" s="419" t="s">
        <v>172</v>
      </c>
      <c r="B12" s="420"/>
      <c r="C12" s="420"/>
      <c r="D12" s="420"/>
      <c r="E12" s="420"/>
      <c r="F12" s="420"/>
    </row>
    <row r="13" spans="1:7" ht="409.5" customHeight="1" x14ac:dyDescent="0.5">
      <c r="A13" s="416" t="s">
        <v>456</v>
      </c>
      <c r="B13" s="417"/>
      <c r="C13" s="417"/>
      <c r="D13" s="417"/>
      <c r="E13" s="417"/>
      <c r="F13" s="418"/>
    </row>
    <row r="14" spans="1:7" x14ac:dyDescent="0.5">
      <c r="A14" s="5"/>
      <c r="B14" s="5"/>
      <c r="C14" s="6"/>
      <c r="D14" s="6"/>
      <c r="E14" s="5"/>
      <c r="F14" s="6"/>
    </row>
    <row r="15" spans="1:7" ht="21" x14ac:dyDescent="0.5">
      <c r="A15" s="370" t="s">
        <v>174</v>
      </c>
      <c r="B15" s="371"/>
      <c r="C15" s="371"/>
      <c r="D15" s="371"/>
      <c r="E15" s="371"/>
      <c r="F15" s="371"/>
    </row>
    <row r="16" spans="1:7" x14ac:dyDescent="0.5">
      <c r="A16" s="5"/>
      <c r="B16" s="5"/>
      <c r="C16" s="6"/>
      <c r="D16" s="6"/>
      <c r="E16" s="5"/>
      <c r="F16" s="6"/>
    </row>
    <row r="17" spans="1:6" x14ac:dyDescent="0.5">
      <c r="A17" s="5" t="s">
        <v>344</v>
      </c>
      <c r="B17" s="421" t="s">
        <v>273</v>
      </c>
      <c r="C17" s="422"/>
      <c r="D17" s="422"/>
      <c r="E17" s="423"/>
      <c r="F17" s="6"/>
    </row>
    <row r="18" spans="1:6" x14ac:dyDescent="0.5">
      <c r="A18" s="5" t="s">
        <v>275</v>
      </c>
      <c r="B18" s="421"/>
      <c r="C18" s="422"/>
      <c r="D18" s="422"/>
      <c r="E18" s="423"/>
      <c r="F18" s="6"/>
    </row>
    <row r="19" spans="1:6" x14ac:dyDescent="0.5">
      <c r="A19" s="5" t="s">
        <v>175</v>
      </c>
      <c r="B19" s="415" t="s">
        <v>176</v>
      </c>
      <c r="C19" s="415"/>
      <c r="D19" s="115" t="s">
        <v>60</v>
      </c>
      <c r="E19" s="5" t="s">
        <v>180</v>
      </c>
      <c r="F19" s="118"/>
    </row>
    <row r="20" spans="1:6" x14ac:dyDescent="0.5">
      <c r="A20" s="5"/>
      <c r="B20" s="415" t="s">
        <v>177</v>
      </c>
      <c r="C20" s="415"/>
      <c r="D20" s="269" t="s">
        <v>60</v>
      </c>
      <c r="E20" s="5" t="s">
        <v>180</v>
      </c>
      <c r="F20" s="120"/>
    </row>
    <row r="21" spans="1:6" ht="15.75" customHeight="1" x14ac:dyDescent="0.5">
      <c r="A21" s="5"/>
      <c r="B21" s="415" t="s">
        <v>178</v>
      </c>
      <c r="C21" s="415"/>
      <c r="D21" s="117" t="s">
        <v>60</v>
      </c>
      <c r="E21" s="5" t="s">
        <v>180</v>
      </c>
      <c r="F21" s="119"/>
    </row>
    <row r="22" spans="1:6" x14ac:dyDescent="0.5">
      <c r="A22" s="5"/>
      <c r="B22" s="415" t="s">
        <v>179</v>
      </c>
      <c r="C22" s="415"/>
      <c r="D22" s="116" t="s">
        <v>60</v>
      </c>
      <c r="E22" s="5" t="s">
        <v>180</v>
      </c>
      <c r="F22" s="119"/>
    </row>
    <row r="23" spans="1:6" x14ac:dyDescent="0.5">
      <c r="A23" s="5"/>
      <c r="B23" s="5"/>
      <c r="C23" s="6"/>
      <c r="D23" s="6"/>
      <c r="E23" s="5"/>
      <c r="F23" s="6"/>
    </row>
    <row r="24" spans="1:6" x14ac:dyDescent="0.5">
      <c r="A24" s="414" t="s">
        <v>276</v>
      </c>
      <c r="B24" s="414"/>
      <c r="C24" s="361"/>
      <c r="D24" s="362"/>
      <c r="E24" s="362"/>
      <c r="F24" s="363"/>
    </row>
    <row r="25" spans="1:6" x14ac:dyDescent="0.5">
      <c r="A25" s="5"/>
      <c r="B25" s="5"/>
      <c r="C25" s="364"/>
      <c r="D25" s="365"/>
      <c r="E25" s="365"/>
      <c r="F25" s="366"/>
    </row>
    <row r="26" spans="1:6" x14ac:dyDescent="0.5">
      <c r="A26" s="5"/>
      <c r="B26" s="5"/>
      <c r="C26" s="367"/>
      <c r="D26" s="368"/>
      <c r="E26" s="368"/>
      <c r="F26" s="369"/>
    </row>
    <row r="27" spans="1:6" x14ac:dyDescent="0.5">
      <c r="A27" s="5"/>
      <c r="B27" s="5"/>
      <c r="C27" s="6"/>
      <c r="D27" s="6"/>
      <c r="E27" s="5"/>
      <c r="F27" s="6"/>
    </row>
    <row r="28" spans="1:6" x14ac:dyDescent="0.5">
      <c r="A28" s="414" t="s">
        <v>446</v>
      </c>
      <c r="B28" s="414"/>
      <c r="C28" s="361"/>
      <c r="D28" s="362"/>
      <c r="E28" s="362"/>
      <c r="F28" s="363"/>
    </row>
    <row r="29" spans="1:6" x14ac:dyDescent="0.5">
      <c r="A29" s="5"/>
      <c r="B29" s="5"/>
      <c r="C29" s="364"/>
      <c r="D29" s="365"/>
      <c r="E29" s="365"/>
      <c r="F29" s="366"/>
    </row>
    <row r="30" spans="1:6" x14ac:dyDescent="0.5">
      <c r="A30" s="5"/>
      <c r="B30" s="5"/>
      <c r="C30" s="367"/>
      <c r="D30" s="368"/>
      <c r="E30" s="368"/>
      <c r="F30" s="369"/>
    </row>
    <row r="31" spans="1:6" x14ac:dyDescent="0.5">
      <c r="A31" s="5"/>
      <c r="B31" s="5"/>
      <c r="C31" s="10"/>
      <c r="D31" s="10"/>
      <c r="E31" s="10"/>
      <c r="F31" s="6"/>
    </row>
    <row r="32" spans="1:6" x14ac:dyDescent="0.5">
      <c r="A32" s="5" t="s">
        <v>181</v>
      </c>
      <c r="B32" s="5"/>
      <c r="C32" s="361"/>
      <c r="D32" s="362"/>
      <c r="E32" s="362"/>
      <c r="F32" s="363"/>
    </row>
    <row r="33" spans="1:6" x14ac:dyDescent="0.5">
      <c r="A33" s="5"/>
      <c r="B33" s="5"/>
      <c r="C33" s="364"/>
      <c r="D33" s="365"/>
      <c r="E33" s="365"/>
      <c r="F33" s="366"/>
    </row>
    <row r="34" spans="1:6" x14ac:dyDescent="0.5">
      <c r="A34" s="5"/>
      <c r="B34" s="5"/>
      <c r="C34" s="367"/>
      <c r="D34" s="368"/>
      <c r="E34" s="368"/>
      <c r="F34" s="369"/>
    </row>
    <row r="35" spans="1:6" x14ac:dyDescent="0.5">
      <c r="A35" s="5"/>
      <c r="B35" s="5"/>
      <c r="C35" s="10"/>
      <c r="D35" s="10"/>
      <c r="E35" s="10"/>
      <c r="F35" s="6"/>
    </row>
    <row r="36" spans="1:6" x14ac:dyDescent="0.5">
      <c r="A36" s="5" t="s">
        <v>182</v>
      </c>
      <c r="B36" s="5"/>
      <c r="C36" s="424"/>
      <c r="D36" s="425"/>
      <c r="E36" s="425"/>
      <c r="F36" s="426"/>
    </row>
    <row r="37" spans="1:6" x14ac:dyDescent="0.5">
      <c r="A37" s="5"/>
      <c r="B37" s="5"/>
      <c r="C37" s="10"/>
      <c r="D37" s="10"/>
      <c r="E37" s="10"/>
      <c r="F37" s="6"/>
    </row>
    <row r="38" spans="1:6" x14ac:dyDescent="0.5">
      <c r="A38" s="5"/>
      <c r="B38" s="5"/>
      <c r="C38" s="10"/>
      <c r="D38" s="10"/>
      <c r="E38" s="10"/>
      <c r="F38" s="6"/>
    </row>
    <row r="39" spans="1:6" x14ac:dyDescent="0.5">
      <c r="A39" s="5" t="s">
        <v>467</v>
      </c>
      <c r="B39" s="421"/>
      <c r="C39" s="422"/>
      <c r="D39" s="422"/>
      <c r="E39" s="422"/>
      <c r="F39" s="423"/>
    </row>
    <row r="40" spans="1:6" x14ac:dyDescent="0.5">
      <c r="A40" s="5" t="s">
        <v>468</v>
      </c>
      <c r="B40" s="421"/>
      <c r="C40" s="422"/>
      <c r="D40" s="422"/>
      <c r="E40" s="422"/>
      <c r="F40" s="423"/>
    </row>
    <row r="41" spans="1:6" x14ac:dyDescent="0.5">
      <c r="A41" s="5"/>
      <c r="B41" s="5"/>
      <c r="C41" s="6"/>
      <c r="D41" s="6"/>
      <c r="E41" s="5"/>
      <c r="F41" s="6"/>
    </row>
    <row r="42" spans="1:6" ht="21" x14ac:dyDescent="0.5">
      <c r="A42" s="370" t="s">
        <v>249</v>
      </c>
      <c r="B42" s="371"/>
      <c r="C42" s="371"/>
      <c r="D42" s="371"/>
      <c r="E42" s="371"/>
      <c r="F42" s="371"/>
    </row>
    <row r="43" spans="1:6" x14ac:dyDescent="0.5">
      <c r="A43" s="5"/>
      <c r="B43" s="5"/>
      <c r="C43" s="6"/>
      <c r="D43" s="6"/>
      <c r="E43" s="5"/>
      <c r="F43" s="6"/>
    </row>
    <row r="44" spans="1:6" x14ac:dyDescent="0.5">
      <c r="A44" s="5" t="s">
        <v>183</v>
      </c>
      <c r="B44" s="5"/>
      <c r="C44" s="361"/>
      <c r="D44" s="362"/>
      <c r="E44" s="362"/>
      <c r="F44" s="363"/>
    </row>
    <row r="45" spans="1:6" x14ac:dyDescent="0.5">
      <c r="A45" s="5"/>
      <c r="B45" s="5"/>
      <c r="C45" s="364"/>
      <c r="D45" s="365"/>
      <c r="E45" s="365"/>
      <c r="F45" s="366"/>
    </row>
    <row r="46" spans="1:6" x14ac:dyDescent="0.5">
      <c r="A46" s="5"/>
      <c r="B46" s="5"/>
      <c r="C46" s="367"/>
      <c r="D46" s="368"/>
      <c r="E46" s="368"/>
      <c r="F46" s="369"/>
    </row>
    <row r="47" spans="1:6" x14ac:dyDescent="0.5">
      <c r="A47" s="5"/>
      <c r="B47" s="5"/>
      <c r="C47" s="10"/>
      <c r="D47" s="10"/>
      <c r="E47" s="10"/>
      <c r="F47" s="6"/>
    </row>
    <row r="48" spans="1:6" x14ac:dyDescent="0.5">
      <c r="A48" s="5" t="s">
        <v>277</v>
      </c>
      <c r="B48" s="5"/>
      <c r="C48" s="361"/>
      <c r="D48" s="362"/>
      <c r="E48" s="362"/>
      <c r="F48" s="363"/>
    </row>
    <row r="49" spans="1:6" x14ac:dyDescent="0.5">
      <c r="A49" s="5"/>
      <c r="B49" s="5"/>
      <c r="C49" s="364"/>
      <c r="D49" s="365"/>
      <c r="E49" s="365"/>
      <c r="F49" s="366"/>
    </row>
    <row r="50" spans="1:6" x14ac:dyDescent="0.5">
      <c r="A50" s="5"/>
      <c r="B50" s="5"/>
      <c r="C50" s="367"/>
      <c r="D50" s="368"/>
      <c r="E50" s="368"/>
      <c r="F50" s="369"/>
    </row>
    <row r="51" spans="1:6" x14ac:dyDescent="0.5">
      <c r="A51" s="5"/>
      <c r="B51" s="5"/>
      <c r="C51" s="10"/>
      <c r="D51" s="10"/>
      <c r="E51" s="10"/>
      <c r="F51" s="6"/>
    </row>
    <row r="52" spans="1:6" x14ac:dyDescent="0.5">
      <c r="A52" s="5" t="s">
        <v>184</v>
      </c>
      <c r="B52" s="5"/>
      <c r="C52" s="361"/>
      <c r="D52" s="362"/>
      <c r="E52" s="362"/>
      <c r="F52" s="363"/>
    </row>
    <row r="53" spans="1:6" x14ac:dyDescent="0.5">
      <c r="A53" s="5"/>
      <c r="B53" s="5"/>
      <c r="C53" s="364"/>
      <c r="D53" s="365"/>
      <c r="E53" s="365"/>
      <c r="F53" s="366"/>
    </row>
    <row r="54" spans="1:6" x14ac:dyDescent="0.5">
      <c r="A54" s="5"/>
      <c r="B54" s="5"/>
      <c r="C54" s="367"/>
      <c r="D54" s="368"/>
      <c r="E54" s="368"/>
      <c r="F54" s="369"/>
    </row>
    <row r="55" spans="1:6" x14ac:dyDescent="0.5">
      <c r="A55" s="5"/>
      <c r="B55" s="5"/>
      <c r="C55" s="6"/>
      <c r="D55" s="6"/>
      <c r="E55" s="5"/>
      <c r="F55" s="6"/>
    </row>
    <row r="56" spans="1:6" x14ac:dyDescent="0.5">
      <c r="A56" s="465" t="s">
        <v>345</v>
      </c>
      <c r="B56" s="466"/>
      <c r="C56" s="361"/>
      <c r="D56" s="362"/>
      <c r="E56" s="362"/>
      <c r="F56" s="363"/>
    </row>
    <row r="57" spans="1:6" x14ac:dyDescent="0.5">
      <c r="A57" s="465"/>
      <c r="B57" s="466"/>
      <c r="C57" s="364"/>
      <c r="D57" s="365"/>
      <c r="E57" s="365"/>
      <c r="F57" s="366"/>
    </row>
    <row r="58" spans="1:6" x14ac:dyDescent="0.5">
      <c r="A58" s="121"/>
      <c r="B58" s="121"/>
      <c r="C58" s="367"/>
      <c r="D58" s="368"/>
      <c r="E58" s="368"/>
      <c r="F58" s="369"/>
    </row>
    <row r="59" spans="1:6" ht="16.149999999999999" thickBot="1" x14ac:dyDescent="0.55000000000000004">
      <c r="A59" s="5"/>
      <c r="B59" s="5"/>
      <c r="C59" s="6"/>
      <c r="D59" s="6"/>
      <c r="E59" s="5"/>
      <c r="F59" s="6"/>
    </row>
    <row r="60" spans="1:6" ht="21.4" thickBot="1" x14ac:dyDescent="0.55000000000000004">
      <c r="A60" s="381" t="s">
        <v>51</v>
      </c>
      <c r="B60" s="382"/>
      <c r="C60" s="382"/>
      <c r="D60" s="382"/>
      <c r="E60" s="382"/>
      <c r="F60" s="383"/>
    </row>
    <row r="61" spans="1:6" x14ac:dyDescent="0.5">
      <c r="A61" s="99"/>
      <c r="B61" s="99"/>
      <c r="C61" s="99"/>
      <c r="D61" s="99"/>
      <c r="E61" s="99"/>
      <c r="F61" s="99"/>
    </row>
    <row r="62" spans="1:6" ht="21" x14ac:dyDescent="0.5">
      <c r="A62" s="370" t="s">
        <v>52</v>
      </c>
      <c r="B62" s="371"/>
      <c r="C62" s="371"/>
      <c r="D62" s="371"/>
      <c r="E62" s="371"/>
      <c r="F62" s="377"/>
    </row>
    <row r="63" spans="1:6" x14ac:dyDescent="0.5">
      <c r="A63" s="5"/>
      <c r="B63" s="5"/>
      <c r="C63" s="6"/>
      <c r="D63" s="6"/>
      <c r="E63" s="5"/>
      <c r="F63" s="6"/>
    </row>
    <row r="64" spans="1:6" x14ac:dyDescent="0.5">
      <c r="A64" s="384" t="s">
        <v>250</v>
      </c>
      <c r="B64" s="385"/>
      <c r="C64" s="385"/>
      <c r="D64" s="385"/>
      <c r="E64" s="386"/>
      <c r="F64" s="23" t="s">
        <v>278</v>
      </c>
    </row>
    <row r="65" spans="1:6" x14ac:dyDescent="0.5">
      <c r="A65" s="378"/>
      <c r="B65" s="379"/>
      <c r="C65" s="379"/>
      <c r="D65" s="379"/>
      <c r="E65" s="380"/>
      <c r="F65" s="100"/>
    </row>
    <row r="66" spans="1:6" x14ac:dyDescent="0.5">
      <c r="A66" s="374"/>
      <c r="B66" s="375"/>
      <c r="C66" s="375"/>
      <c r="D66" s="375"/>
      <c r="E66" s="376"/>
      <c r="F66" s="101"/>
    </row>
    <row r="67" spans="1:6" x14ac:dyDescent="0.5">
      <c r="A67" s="374"/>
      <c r="B67" s="375"/>
      <c r="C67" s="375"/>
      <c r="D67" s="375"/>
      <c r="E67" s="376"/>
      <c r="F67" s="101"/>
    </row>
    <row r="68" spans="1:6" x14ac:dyDescent="0.5">
      <c r="A68" s="374"/>
      <c r="B68" s="375"/>
      <c r="C68" s="375"/>
      <c r="D68" s="375"/>
      <c r="E68" s="376"/>
      <c r="F68" s="101"/>
    </row>
    <row r="69" spans="1:6" x14ac:dyDescent="0.5">
      <c r="A69" s="374"/>
      <c r="B69" s="375"/>
      <c r="C69" s="375"/>
      <c r="D69" s="375"/>
      <c r="E69" s="376"/>
      <c r="F69" s="101"/>
    </row>
    <row r="70" spans="1:6" x14ac:dyDescent="0.5">
      <c r="A70" s="374"/>
      <c r="B70" s="375"/>
      <c r="C70" s="375"/>
      <c r="D70" s="375"/>
      <c r="E70" s="376"/>
      <c r="F70" s="101"/>
    </row>
    <row r="71" spans="1:6" x14ac:dyDescent="0.5">
      <c r="A71" s="447" t="s">
        <v>11</v>
      </c>
      <c r="B71" s="447"/>
      <c r="C71" s="447"/>
      <c r="D71" s="447"/>
      <c r="E71" s="448"/>
      <c r="F71" s="110">
        <f>SUM(F65:F70)</f>
        <v>0</v>
      </c>
    </row>
    <row r="72" spans="1:6" x14ac:dyDescent="0.5">
      <c r="A72" s="102"/>
      <c r="B72" s="102"/>
      <c r="C72" s="102"/>
      <c r="D72" s="102"/>
      <c r="E72" s="102"/>
      <c r="F72" s="103"/>
    </row>
    <row r="73" spans="1:6" ht="21" x14ac:dyDescent="0.5">
      <c r="A73" s="370" t="s">
        <v>185</v>
      </c>
      <c r="B73" s="371"/>
      <c r="C73" s="371"/>
      <c r="D73" s="371"/>
      <c r="E73" s="371"/>
      <c r="F73" s="377"/>
    </row>
    <row r="75" spans="1:6" x14ac:dyDescent="0.5">
      <c r="A75" s="396" t="s">
        <v>464</v>
      </c>
      <c r="B75" s="397"/>
      <c r="C75" s="397"/>
      <c r="D75" s="397"/>
      <c r="E75" s="397"/>
      <c r="F75" s="398"/>
    </row>
    <row r="76" spans="1:6" x14ac:dyDescent="0.5">
      <c r="A76" s="399"/>
      <c r="B76" s="400"/>
      <c r="C76" s="400"/>
      <c r="D76" s="400"/>
      <c r="E76" s="400"/>
      <c r="F76" s="401"/>
    </row>
    <row r="77" spans="1:6" x14ac:dyDescent="0.5">
      <c r="A77" s="399"/>
      <c r="B77" s="400"/>
      <c r="C77" s="400"/>
      <c r="D77" s="400"/>
      <c r="E77" s="400"/>
      <c r="F77" s="401"/>
    </row>
    <row r="78" spans="1:6" ht="39" customHeight="1" x14ac:dyDescent="0.5">
      <c r="A78" s="399"/>
      <c r="B78" s="400"/>
      <c r="C78" s="400"/>
      <c r="D78" s="400"/>
      <c r="E78" s="400"/>
      <c r="F78" s="401"/>
    </row>
    <row r="79" spans="1:6" x14ac:dyDescent="0.5">
      <c r="A79" s="402"/>
      <c r="B79" s="403"/>
      <c r="C79" s="403"/>
      <c r="D79" s="403"/>
      <c r="E79" s="403"/>
      <c r="F79" s="404"/>
    </row>
    <row r="80" spans="1:6" x14ac:dyDescent="0.5">
      <c r="A80" s="5"/>
      <c r="B80" s="5"/>
      <c r="C80" s="6"/>
      <c r="D80" s="6"/>
      <c r="E80" s="5"/>
      <c r="F80" s="6"/>
    </row>
    <row r="81" spans="1:6" ht="21" x14ac:dyDescent="0.5">
      <c r="A81" s="370" t="s">
        <v>286</v>
      </c>
      <c r="B81" s="371"/>
      <c r="C81" s="371"/>
      <c r="D81" s="371"/>
      <c r="E81" s="371"/>
      <c r="F81" s="377"/>
    </row>
    <row r="82" spans="1:6" x14ac:dyDescent="0.5">
      <c r="A82" s="5"/>
      <c r="B82" s="5"/>
      <c r="C82" s="6"/>
      <c r="D82" s="6"/>
      <c r="E82" s="5"/>
      <c r="F82" s="6"/>
    </row>
    <row r="83" spans="1:6" s="6" customFormat="1" x14ac:dyDescent="0.45">
      <c r="A83" s="405" t="s">
        <v>285</v>
      </c>
      <c r="B83" s="406"/>
      <c r="C83" s="406"/>
      <c r="D83" s="406"/>
      <c r="E83" s="406"/>
      <c r="F83" s="123" t="s">
        <v>346</v>
      </c>
    </row>
    <row r="84" spans="1:6" s="6" customFormat="1" x14ac:dyDescent="0.45">
      <c r="A84" s="407"/>
      <c r="B84" s="408"/>
      <c r="C84" s="408"/>
      <c r="D84" s="408"/>
      <c r="E84" s="409"/>
      <c r="F84" s="140"/>
    </row>
    <row r="85" spans="1:6" s="6" customFormat="1" x14ac:dyDescent="0.45">
      <c r="A85" s="410"/>
      <c r="B85" s="411"/>
      <c r="C85" s="411"/>
      <c r="D85" s="411"/>
      <c r="E85" s="412"/>
      <c r="F85" s="141"/>
    </row>
    <row r="86" spans="1:6" s="6" customFormat="1" x14ac:dyDescent="0.45">
      <c r="A86" s="410"/>
      <c r="B86" s="411"/>
      <c r="C86" s="411"/>
      <c r="D86" s="411"/>
      <c r="E86" s="412"/>
      <c r="F86" s="141"/>
    </row>
    <row r="87" spans="1:6" s="6" customFormat="1" x14ac:dyDescent="0.45">
      <c r="A87" s="410"/>
      <c r="B87" s="411"/>
      <c r="C87" s="411"/>
      <c r="D87" s="411"/>
      <c r="E87" s="412"/>
      <c r="F87" s="141"/>
    </row>
    <row r="88" spans="1:6" s="6" customFormat="1" x14ac:dyDescent="0.45">
      <c r="A88" s="410"/>
      <c r="B88" s="411"/>
      <c r="C88" s="411"/>
      <c r="D88" s="411"/>
      <c r="E88" s="412"/>
      <c r="F88" s="141"/>
    </row>
    <row r="89" spans="1:6" s="6" customFormat="1" x14ac:dyDescent="0.45">
      <c r="A89" s="410"/>
      <c r="B89" s="411"/>
      <c r="C89" s="411"/>
      <c r="D89" s="411"/>
      <c r="E89" s="412"/>
      <c r="F89" s="142"/>
    </row>
    <row r="90" spans="1:6" s="6" customFormat="1" x14ac:dyDescent="0.45">
      <c r="A90" s="467" t="s">
        <v>11</v>
      </c>
      <c r="B90" s="467"/>
      <c r="C90" s="467"/>
      <c r="D90" s="467"/>
      <c r="E90" s="468"/>
      <c r="F90" s="139">
        <f>SUM(F84:F89)</f>
        <v>0</v>
      </c>
    </row>
    <row r="91" spans="1:6" s="6" customFormat="1" x14ac:dyDescent="0.45">
      <c r="A91" s="5"/>
      <c r="B91" s="5"/>
      <c r="E91" s="5"/>
    </row>
    <row r="92" spans="1:6" x14ac:dyDescent="0.5">
      <c r="A92" s="5"/>
      <c r="B92" s="5"/>
      <c r="C92" s="6"/>
      <c r="D92" s="6"/>
      <c r="E92" s="5"/>
      <c r="F92" s="6"/>
    </row>
    <row r="93" spans="1:6" ht="21" x14ac:dyDescent="0.5">
      <c r="A93" s="370" t="s">
        <v>53</v>
      </c>
      <c r="B93" s="371"/>
      <c r="C93" s="371"/>
      <c r="D93" s="371"/>
      <c r="E93" s="371"/>
      <c r="F93" s="377"/>
    </row>
    <row r="94" spans="1:6" x14ac:dyDescent="0.5">
      <c r="A94" s="5"/>
      <c r="B94" s="5"/>
      <c r="C94" s="6"/>
      <c r="D94" s="6"/>
      <c r="E94" s="5"/>
      <c r="F94" s="6"/>
    </row>
    <row r="95" spans="1:6" s="10" customFormat="1" ht="28.5" x14ac:dyDescent="0.45">
      <c r="A95" s="124" t="s">
        <v>280</v>
      </c>
      <c r="B95" s="122" t="s">
        <v>186</v>
      </c>
      <c r="C95" s="124" t="s">
        <v>187</v>
      </c>
      <c r="D95" s="114" t="s">
        <v>188</v>
      </c>
      <c r="E95" s="114" t="s">
        <v>281</v>
      </c>
      <c r="F95" s="124" t="s">
        <v>282</v>
      </c>
    </row>
    <row r="96" spans="1:6" x14ac:dyDescent="0.5">
      <c r="A96" s="125"/>
      <c r="B96" s="126"/>
      <c r="C96" s="127"/>
      <c r="D96" s="126"/>
      <c r="E96" s="128"/>
      <c r="F96" s="129"/>
    </row>
    <row r="97" spans="1:8" x14ac:dyDescent="0.5">
      <c r="A97" s="125"/>
      <c r="B97" s="126"/>
      <c r="C97" s="127"/>
      <c r="D97" s="126"/>
      <c r="E97" s="128"/>
      <c r="F97" s="129"/>
    </row>
    <row r="98" spans="1:8" x14ac:dyDescent="0.5">
      <c r="A98" s="125"/>
      <c r="B98" s="126"/>
      <c r="C98" s="127"/>
      <c r="D98" s="126"/>
      <c r="E98" s="128"/>
      <c r="F98" s="129"/>
    </row>
    <row r="99" spans="1:8" x14ac:dyDescent="0.5">
      <c r="A99" s="125"/>
      <c r="B99" s="126"/>
      <c r="C99" s="127"/>
      <c r="D99" s="126"/>
      <c r="E99" s="128"/>
      <c r="F99" s="129"/>
    </row>
    <row r="100" spans="1:8" x14ac:dyDescent="0.5">
      <c r="A100" s="125"/>
      <c r="B100" s="130"/>
      <c r="C100" s="131"/>
      <c r="D100" s="130"/>
      <c r="E100" s="130"/>
      <c r="F100" s="132"/>
    </row>
    <row r="101" spans="1:8" x14ac:dyDescent="0.5">
      <c r="A101" s="136" t="s">
        <v>11</v>
      </c>
      <c r="B101" s="137"/>
      <c r="C101" s="138"/>
      <c r="D101" s="123">
        <f>SUM(D96:D100)</f>
        <v>0</v>
      </c>
      <c r="E101" s="133"/>
      <c r="F101" s="3"/>
    </row>
    <row r="102" spans="1:8" x14ac:dyDescent="0.5">
      <c r="A102" s="2"/>
      <c r="B102" s="134"/>
      <c r="C102" s="135"/>
      <c r="D102" s="2"/>
      <c r="E102" s="2"/>
      <c r="F102" s="3"/>
    </row>
    <row r="103" spans="1:8" x14ac:dyDescent="0.5">
      <c r="A103" s="2" t="s">
        <v>347</v>
      </c>
      <c r="B103" s="2"/>
      <c r="C103" s="2"/>
      <c r="D103" s="393"/>
      <c r="E103" s="394"/>
      <c r="F103" s="395"/>
    </row>
    <row r="104" spans="1:8" x14ac:dyDescent="0.5">
      <c r="A104" s="2"/>
      <c r="B104" s="134"/>
      <c r="C104" s="2"/>
      <c r="D104" s="2"/>
      <c r="E104" s="2"/>
      <c r="F104" s="3"/>
    </row>
    <row r="105" spans="1:8" x14ac:dyDescent="0.5">
      <c r="A105" s="2" t="s">
        <v>279</v>
      </c>
      <c r="B105" s="387"/>
      <c r="C105" s="388"/>
      <c r="D105" s="388"/>
      <c r="E105" s="388"/>
      <c r="F105" s="389"/>
    </row>
    <row r="106" spans="1:8" x14ac:dyDescent="0.5">
      <c r="A106" s="2"/>
      <c r="B106" s="390"/>
      <c r="C106" s="391"/>
      <c r="D106" s="391"/>
      <c r="E106" s="391"/>
      <c r="F106" s="392"/>
    </row>
    <row r="107" spans="1:8" x14ac:dyDescent="0.5">
      <c r="A107" s="5"/>
      <c r="B107" s="102"/>
      <c r="C107" s="104"/>
      <c r="D107" s="104"/>
      <c r="E107" s="104"/>
      <c r="F107" s="104"/>
    </row>
    <row r="108" spans="1:8" ht="21" x14ac:dyDescent="0.5">
      <c r="A108" s="370" t="s">
        <v>448</v>
      </c>
      <c r="B108" s="371"/>
      <c r="C108" s="371"/>
      <c r="D108" s="371"/>
      <c r="E108" s="371"/>
      <c r="F108" s="377"/>
    </row>
    <row r="109" spans="1:8" x14ac:dyDescent="0.5">
      <c r="A109" s="5"/>
      <c r="B109" s="5"/>
      <c r="C109" s="6"/>
      <c r="D109" s="6"/>
      <c r="E109" s="5"/>
      <c r="F109" s="6"/>
      <c r="H109" s="107"/>
    </row>
    <row r="110" spans="1:8" s="107" customFormat="1" ht="15.75" customHeight="1" x14ac:dyDescent="0.5">
      <c r="A110" s="469" t="s">
        <v>189</v>
      </c>
      <c r="B110" s="470"/>
      <c r="C110" s="469" t="s">
        <v>54</v>
      </c>
      <c r="D110" s="473"/>
      <c r="E110" s="95" t="s">
        <v>447</v>
      </c>
      <c r="F110" s="95" t="s">
        <v>190</v>
      </c>
    </row>
    <row r="111" spans="1:8" s="107" customFormat="1" x14ac:dyDescent="0.5">
      <c r="A111" s="453"/>
      <c r="B111" s="454"/>
      <c r="C111" s="278"/>
      <c r="D111" s="279"/>
      <c r="E111" s="143"/>
      <c r="F111" s="143"/>
    </row>
    <row r="112" spans="1:8" s="107" customFormat="1" x14ac:dyDescent="0.5">
      <c r="A112" s="451"/>
      <c r="B112" s="452"/>
      <c r="C112" s="146"/>
      <c r="D112" s="280"/>
      <c r="E112" s="281"/>
      <c r="F112" s="144"/>
    </row>
    <row r="113" spans="1:6" s="107" customFormat="1" x14ac:dyDescent="0.5">
      <c r="A113" s="471"/>
      <c r="B113" s="472"/>
      <c r="C113" s="282"/>
      <c r="D113" s="283"/>
      <c r="E113" s="281"/>
      <c r="F113" s="144"/>
    </row>
    <row r="114" spans="1:6" s="107" customFormat="1" x14ac:dyDescent="0.5">
      <c r="A114" s="449"/>
      <c r="B114" s="450"/>
      <c r="C114" s="284"/>
      <c r="D114" s="285"/>
      <c r="E114" s="286"/>
      <c r="F114" s="145"/>
    </row>
    <row r="115" spans="1:6" x14ac:dyDescent="0.5">
      <c r="A115" s="5"/>
      <c r="B115" s="5"/>
      <c r="C115" s="6"/>
      <c r="D115" s="6"/>
      <c r="E115" s="5"/>
      <c r="F115" s="6"/>
    </row>
    <row r="116" spans="1:6" x14ac:dyDescent="0.5">
      <c r="A116" s="5"/>
      <c r="B116" s="5"/>
      <c r="C116" s="6"/>
      <c r="D116" s="6"/>
      <c r="E116" s="5"/>
      <c r="F116" s="6"/>
    </row>
    <row r="117" spans="1:6" ht="21" x14ac:dyDescent="0.5">
      <c r="A117" s="370" t="s">
        <v>251</v>
      </c>
      <c r="B117" s="371"/>
      <c r="C117" s="371"/>
      <c r="D117" s="371"/>
      <c r="E117" s="371"/>
      <c r="F117" s="371"/>
    </row>
    <row r="118" spans="1:6" x14ac:dyDescent="0.5">
      <c r="A118" s="5"/>
      <c r="B118" s="5"/>
      <c r="C118" s="6"/>
      <c r="D118" s="6"/>
      <c r="E118" s="5"/>
      <c r="F118" s="6"/>
    </row>
    <row r="119" spans="1:6" x14ac:dyDescent="0.5">
      <c r="A119" s="113" t="s">
        <v>5</v>
      </c>
      <c r="B119" s="421"/>
      <c r="C119" s="422"/>
      <c r="D119" s="422"/>
      <c r="E119" s="422"/>
      <c r="F119" s="423"/>
    </row>
    <row r="120" spans="1:6" x14ac:dyDescent="0.5">
      <c r="A120" s="149" t="s">
        <v>469</v>
      </c>
      <c r="B120" s="421"/>
      <c r="C120" s="423"/>
      <c r="D120" s="474" t="s">
        <v>288</v>
      </c>
      <c r="E120" s="474"/>
      <c r="F120" s="118" t="s">
        <v>291</v>
      </c>
    </row>
    <row r="121" spans="1:6" x14ac:dyDescent="0.5">
      <c r="A121" s="149" t="s">
        <v>289</v>
      </c>
      <c r="B121" s="475"/>
      <c r="C121" s="476"/>
      <c r="D121" s="461" t="s">
        <v>292</v>
      </c>
      <c r="E121" s="461"/>
      <c r="F121" s="150"/>
    </row>
    <row r="122" spans="1:6" x14ac:dyDescent="0.5">
      <c r="A122" s="149" t="s">
        <v>348</v>
      </c>
      <c r="B122" s="445"/>
      <c r="C122" s="446"/>
      <c r="D122" s="461" t="s">
        <v>293</v>
      </c>
      <c r="E122" s="461"/>
      <c r="F122" s="150"/>
    </row>
    <row r="123" spans="1:6" x14ac:dyDescent="0.5">
      <c r="A123" s="149" t="s">
        <v>470</v>
      </c>
      <c r="B123" s="445"/>
      <c r="C123" s="446"/>
      <c r="D123" s="461" t="s">
        <v>294</v>
      </c>
      <c r="E123" s="461"/>
      <c r="F123" s="151"/>
    </row>
    <row r="124" spans="1:6" x14ac:dyDescent="0.5">
      <c r="A124" s="149" t="s">
        <v>299</v>
      </c>
      <c r="B124" s="462"/>
      <c r="C124" s="463"/>
      <c r="D124" s="461" t="s">
        <v>349</v>
      </c>
      <c r="E124" s="461"/>
      <c r="F124" s="178"/>
    </row>
    <row r="125" spans="1:6" x14ac:dyDescent="0.5">
      <c r="A125" s="149"/>
      <c r="B125" s="464"/>
      <c r="C125" s="464"/>
      <c r="D125" s="461" t="s">
        <v>295</v>
      </c>
      <c r="E125" s="461"/>
      <c r="F125" s="150"/>
    </row>
    <row r="126" spans="1:6" x14ac:dyDescent="0.5">
      <c r="A126" s="106"/>
      <c r="B126" s="147"/>
      <c r="C126" s="147"/>
      <c r="D126" s="10"/>
      <c r="E126" s="10"/>
      <c r="F126" s="105"/>
    </row>
    <row r="127" spans="1:6" ht="21" x14ac:dyDescent="0.5">
      <c r="A127" s="372" t="s">
        <v>300</v>
      </c>
      <c r="B127" s="373"/>
      <c r="C127" s="373"/>
      <c r="D127" s="373"/>
      <c r="E127" s="373"/>
      <c r="F127" s="373"/>
    </row>
    <row r="128" spans="1:6" x14ac:dyDescent="0.5">
      <c r="A128" s="5"/>
      <c r="B128" s="5"/>
      <c r="C128" s="6"/>
      <c r="D128" s="6"/>
      <c r="E128" s="5"/>
      <c r="F128" s="6"/>
    </row>
    <row r="129" spans="1:6" x14ac:dyDescent="0.5">
      <c r="A129" s="5" t="s">
        <v>287</v>
      </c>
      <c r="B129" s="455" t="s">
        <v>350</v>
      </c>
      <c r="C129" s="456"/>
      <c r="D129" s="456"/>
      <c r="E129" s="456"/>
      <c r="F129" s="457"/>
    </row>
    <row r="130" spans="1:6" x14ac:dyDescent="0.5">
      <c r="A130" s="5"/>
      <c r="B130" s="458"/>
      <c r="C130" s="459"/>
      <c r="D130" s="459"/>
      <c r="E130" s="459"/>
      <c r="F130" s="460"/>
    </row>
    <row r="131" spans="1:6" x14ac:dyDescent="0.5">
      <c r="A131" s="5" t="s">
        <v>192</v>
      </c>
      <c r="B131" s="455" t="s">
        <v>301</v>
      </c>
      <c r="C131" s="456"/>
      <c r="D131" s="456"/>
      <c r="E131" s="456"/>
      <c r="F131" s="457"/>
    </row>
    <row r="132" spans="1:6" x14ac:dyDescent="0.5">
      <c r="A132" s="5"/>
      <c r="B132" s="458"/>
      <c r="C132" s="459"/>
      <c r="D132" s="459"/>
      <c r="E132" s="459"/>
      <c r="F132" s="460"/>
    </row>
    <row r="133" spans="1:6" x14ac:dyDescent="0.5">
      <c r="A133" s="5" t="s">
        <v>191</v>
      </c>
      <c r="B133" s="455" t="s">
        <v>302</v>
      </c>
      <c r="C133" s="456"/>
      <c r="D133" s="456"/>
      <c r="E133" s="456"/>
      <c r="F133" s="457"/>
    </row>
    <row r="134" spans="1:6" x14ac:dyDescent="0.5">
      <c r="A134" s="5"/>
      <c r="B134" s="458"/>
      <c r="C134" s="459"/>
      <c r="D134" s="459"/>
      <c r="E134" s="459"/>
      <c r="F134" s="460"/>
    </row>
    <row r="135" spans="1:6" x14ac:dyDescent="0.5">
      <c r="A135" s="5"/>
      <c r="B135" s="152"/>
      <c r="C135" s="153"/>
      <c r="D135" s="153"/>
      <c r="E135" s="152"/>
      <c r="F135" s="153"/>
    </row>
    <row r="136" spans="1:6" ht="21" x14ac:dyDescent="0.5">
      <c r="A136" s="370" t="s">
        <v>48</v>
      </c>
      <c r="B136" s="371"/>
      <c r="C136" s="371"/>
      <c r="D136" s="371"/>
      <c r="E136" s="371"/>
      <c r="F136" s="371"/>
    </row>
    <row r="137" spans="1:6" x14ac:dyDescent="0.5">
      <c r="A137" s="5"/>
      <c r="B137" s="5"/>
      <c r="C137" s="6"/>
      <c r="D137" s="6"/>
      <c r="E137" s="5"/>
      <c r="F137" s="6"/>
    </row>
    <row r="138" spans="1:6" x14ac:dyDescent="0.5">
      <c r="A138" s="384" t="s">
        <v>49</v>
      </c>
      <c r="B138" s="386"/>
      <c r="C138" s="384" t="s">
        <v>50</v>
      </c>
      <c r="D138" s="385"/>
      <c r="E138" s="386"/>
      <c r="F138" s="95" t="s">
        <v>341</v>
      </c>
    </row>
    <row r="139" spans="1:6" x14ac:dyDescent="0.5">
      <c r="A139" s="433" t="s">
        <v>137</v>
      </c>
      <c r="B139" s="434"/>
      <c r="C139" s="435"/>
      <c r="D139" s="436"/>
      <c r="E139" s="437"/>
      <c r="F139" s="169"/>
    </row>
    <row r="140" spans="1:6" x14ac:dyDescent="0.5">
      <c r="A140" s="108" t="s">
        <v>193</v>
      </c>
      <c r="B140" s="109"/>
      <c r="C140" s="438"/>
      <c r="D140" s="439"/>
      <c r="E140" s="440"/>
      <c r="F140" s="170"/>
    </row>
    <row r="141" spans="1:6" x14ac:dyDescent="0.5">
      <c r="A141" s="108" t="s">
        <v>134</v>
      </c>
      <c r="B141" s="109"/>
      <c r="C141" s="430"/>
      <c r="D141" s="431"/>
      <c r="E141" s="432"/>
      <c r="F141" s="171"/>
    </row>
    <row r="142" spans="1:6" x14ac:dyDescent="0.5">
      <c r="A142" s="108" t="s">
        <v>12</v>
      </c>
      <c r="B142" s="109"/>
      <c r="C142" s="430"/>
      <c r="D142" s="431"/>
      <c r="E142" s="432"/>
      <c r="F142" s="171"/>
    </row>
    <row r="143" spans="1:6" ht="15.75" customHeight="1" x14ac:dyDescent="0.5">
      <c r="A143" s="441" t="s">
        <v>138</v>
      </c>
      <c r="B143" s="442"/>
      <c r="C143" s="438"/>
      <c r="D143" s="439"/>
      <c r="E143" s="440"/>
      <c r="F143" s="172"/>
    </row>
    <row r="144" spans="1:6" x14ac:dyDescent="0.5">
      <c r="A144" s="443" t="s">
        <v>351</v>
      </c>
      <c r="B144" s="444"/>
      <c r="C144" s="427"/>
      <c r="D144" s="428"/>
      <c r="E144" s="429"/>
      <c r="F144" s="173"/>
    </row>
  </sheetData>
  <mergeCells count="94">
    <mergeCell ref="A56:B57"/>
    <mergeCell ref="B123:C123"/>
    <mergeCell ref="A88:E88"/>
    <mergeCell ref="A89:E89"/>
    <mergeCell ref="A90:E90"/>
    <mergeCell ref="A117:F117"/>
    <mergeCell ref="A110:B110"/>
    <mergeCell ref="A113:B113"/>
    <mergeCell ref="C110:D110"/>
    <mergeCell ref="B119:F119"/>
    <mergeCell ref="D120:E120"/>
    <mergeCell ref="D121:E121"/>
    <mergeCell ref="D122:E122"/>
    <mergeCell ref="D123:E123"/>
    <mergeCell ref="B120:C120"/>
    <mergeCell ref="B121:C121"/>
    <mergeCell ref="B133:F134"/>
    <mergeCell ref="B131:F132"/>
    <mergeCell ref="B129:F130"/>
    <mergeCell ref="D124:E124"/>
    <mergeCell ref="B124:C124"/>
    <mergeCell ref="D125:E125"/>
    <mergeCell ref="B125:C125"/>
    <mergeCell ref="B122:C122"/>
    <mergeCell ref="B18:E18"/>
    <mergeCell ref="A28:B28"/>
    <mergeCell ref="A24:B24"/>
    <mergeCell ref="B39:F39"/>
    <mergeCell ref="B40:F40"/>
    <mergeCell ref="B22:C22"/>
    <mergeCell ref="B21:C21"/>
    <mergeCell ref="C24:F26"/>
    <mergeCell ref="C28:F30"/>
    <mergeCell ref="C32:F34"/>
    <mergeCell ref="C36:F36"/>
    <mergeCell ref="A71:E71"/>
    <mergeCell ref="A114:B114"/>
    <mergeCell ref="A112:B112"/>
    <mergeCell ref="A111:B111"/>
    <mergeCell ref="C144:E144"/>
    <mergeCell ref="C142:E142"/>
    <mergeCell ref="A136:F136"/>
    <mergeCell ref="A138:B138"/>
    <mergeCell ref="C138:E138"/>
    <mergeCell ref="A139:B139"/>
    <mergeCell ref="C139:E139"/>
    <mergeCell ref="C141:E141"/>
    <mergeCell ref="C140:E140"/>
    <mergeCell ref="C143:E143"/>
    <mergeCell ref="A143:B143"/>
    <mergeCell ref="A144:B144"/>
    <mergeCell ref="A1:F1"/>
    <mergeCell ref="A4:B4"/>
    <mergeCell ref="A5:B5"/>
    <mergeCell ref="A7:B7"/>
    <mergeCell ref="B20:C20"/>
    <mergeCell ref="B19:C19"/>
    <mergeCell ref="A15:F15"/>
    <mergeCell ref="A13:F13"/>
    <mergeCell ref="A12:F12"/>
    <mergeCell ref="B3:F3"/>
    <mergeCell ref="C4:F4"/>
    <mergeCell ref="B17:E17"/>
    <mergeCell ref="C7:F7"/>
    <mergeCell ref="C8:F8"/>
    <mergeCell ref="C9:F9"/>
    <mergeCell ref="C5:F5"/>
    <mergeCell ref="A60:F60"/>
    <mergeCell ref="A64:E64"/>
    <mergeCell ref="A68:E68"/>
    <mergeCell ref="B105:F106"/>
    <mergeCell ref="D103:F103"/>
    <mergeCell ref="A75:F79"/>
    <mergeCell ref="A83:E83"/>
    <mergeCell ref="A84:E84"/>
    <mergeCell ref="A85:E85"/>
    <mergeCell ref="A86:E86"/>
    <mergeCell ref="A87:E87"/>
    <mergeCell ref="C48:F50"/>
    <mergeCell ref="C52:F54"/>
    <mergeCell ref="C56:F58"/>
    <mergeCell ref="A42:F42"/>
    <mergeCell ref="A127:F127"/>
    <mergeCell ref="A67:E67"/>
    <mergeCell ref="A81:F81"/>
    <mergeCell ref="A62:F62"/>
    <mergeCell ref="A73:F73"/>
    <mergeCell ref="A93:F93"/>
    <mergeCell ref="A65:E65"/>
    <mergeCell ref="A66:E66"/>
    <mergeCell ref="A69:E69"/>
    <mergeCell ref="A70:E70"/>
    <mergeCell ref="C44:F46"/>
    <mergeCell ref="A108:F108"/>
  </mergeCells>
  <printOptions horizontalCentered="1"/>
  <pageMargins left="0.23622047244094491" right="0.23622047244094491" top="0.74803149606299213" bottom="0.74803149606299213" header="0.31496062992125984" footer="0.31496062992125984"/>
  <pageSetup paperSize="9" scale="68" orientation="portrait" r:id="rId1"/>
  <rowBreaks count="2" manualBreakCount="2">
    <brk id="41" max="16383" man="1"/>
    <brk id="107"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90AB1641-33FB-43DC-9D3D-34AE9A187FA0}">
          <x14:formula1>
            <xm:f>'Ne pas effacer'!$A$1:$A$5</xm:f>
          </x14:formula1>
          <xm:sqref>G6 B3</xm:sqref>
        </x14:dataValidation>
        <x14:dataValidation type="list" allowBlank="1" showInputMessage="1" showErrorMessage="1" xr:uid="{8E81EA0C-CE6F-42BC-91FB-6535A4E0C0D4}">
          <x14:formula1>
            <xm:f>'Ne pas effacer'!$C$1:$C$10</xm:f>
          </x14:formula1>
          <xm:sqref>C7</xm:sqref>
        </x14:dataValidation>
        <x14:dataValidation type="list" allowBlank="1" showInputMessage="1" showErrorMessage="1" xr:uid="{1BA6AED0-481C-417D-B91D-E2AE08ED0738}">
          <x14:formula1>
            <xm:f>'Ne pas effacer'!$F$1:$F$2</xm:f>
          </x14:formula1>
          <xm:sqref>B17:E17</xm:sqref>
        </x14:dataValidation>
        <x14:dataValidation type="list" allowBlank="1" showInputMessage="1" showErrorMessage="1" xr:uid="{1B4B08E3-F32F-4C4D-9A48-C5E7D364DEF9}">
          <x14:formula1>
            <xm:f>'Ne pas effacer'!$A$21:$A$22</xm:f>
          </x14:formula1>
          <xm:sqref>A96:A100</xm:sqref>
        </x14:dataValidation>
        <x14:dataValidation type="list" allowBlank="1" showInputMessage="1" showErrorMessage="1" xr:uid="{A429A7F7-2C66-4F5A-9529-C12E5FB0A2DA}">
          <x14:formula1>
            <xm:f>'Ne pas effacer'!$C$13:$C$14</xm:f>
          </x14:formula1>
          <xm:sqref>F120</xm:sqref>
        </x14:dataValidation>
        <x14:dataValidation type="list" allowBlank="1" showInputMessage="1" showErrorMessage="1" xr:uid="{604FB2ED-DCB5-4205-B4F1-8E6C1965FDE3}">
          <x14:formula1>
            <xm:f>'Ne pas effacer'!$C$17:$C$21</xm:f>
          </x14:formula1>
          <xm:sqref>B124:B125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dimension ref="A1:H92"/>
  <sheetViews>
    <sheetView view="pageBreakPreview" topLeftCell="A35" zoomScaleNormal="100" zoomScaleSheetLayoutView="100" workbookViewId="0">
      <selection activeCell="D66" sqref="D66:F66"/>
    </sheetView>
  </sheetViews>
  <sheetFormatPr baseColWidth="10" defaultRowHeight="14.25" x14ac:dyDescent="0.45"/>
  <cols>
    <col min="1" max="1" width="30.19921875" bestFit="1" customWidth="1"/>
    <col min="2" max="2" width="26" bestFit="1" customWidth="1"/>
    <col min="4" max="4" width="7" customWidth="1"/>
    <col min="5" max="5" width="16.46484375" customWidth="1"/>
    <col min="6" max="6" width="18.265625" bestFit="1" customWidth="1"/>
    <col min="8" max="8" width="25.265625" bestFit="1" customWidth="1"/>
  </cols>
  <sheetData>
    <row r="1" spans="1:8" ht="14.65" thickBot="1" x14ac:dyDescent="0.5"/>
    <row r="2" spans="1:8" ht="24.75" customHeight="1" thickBot="1" x14ac:dyDescent="0.5">
      <c r="A2" s="540" t="s">
        <v>17</v>
      </c>
      <c r="B2" s="541"/>
      <c r="C2" s="541"/>
      <c r="D2" s="541"/>
      <c r="E2" s="541"/>
      <c r="F2" s="541"/>
      <c r="G2" s="541"/>
      <c r="H2" s="542"/>
    </row>
    <row r="3" spans="1:8" ht="15" customHeight="1" x14ac:dyDescent="0.45">
      <c r="A3" s="1"/>
      <c r="B3" s="1"/>
      <c r="C3" s="1"/>
      <c r="D3" s="1"/>
      <c r="E3" s="1"/>
      <c r="F3" s="1"/>
      <c r="G3" s="1"/>
      <c r="H3" s="1"/>
    </row>
    <row r="4" spans="1:8" ht="21" x14ac:dyDescent="0.45">
      <c r="A4" s="370" t="s">
        <v>18</v>
      </c>
      <c r="B4" s="371"/>
      <c r="C4" s="371"/>
      <c r="D4" s="371"/>
      <c r="E4" s="371"/>
      <c r="F4" s="371"/>
      <c r="G4" s="371"/>
      <c r="H4" s="377"/>
    </row>
    <row r="5" spans="1:8" x14ac:dyDescent="0.45">
      <c r="A5" s="2"/>
      <c r="B5" s="2"/>
      <c r="C5" s="3"/>
      <c r="D5" s="3"/>
      <c r="E5" s="3"/>
      <c r="F5" s="2"/>
      <c r="G5" s="2"/>
      <c r="H5" s="3"/>
    </row>
    <row r="6" spans="1:8" ht="18" x14ac:dyDescent="0.45">
      <c r="A6" s="3"/>
      <c r="B6" s="543" t="s">
        <v>19</v>
      </c>
      <c r="C6" s="544"/>
      <c r="D6" s="545"/>
      <c r="E6" s="4"/>
      <c r="F6" s="543" t="s">
        <v>20</v>
      </c>
      <c r="G6" s="544"/>
      <c r="H6" s="545"/>
    </row>
    <row r="7" spans="1:8" ht="18" x14ac:dyDescent="0.45">
      <c r="A7" s="4"/>
      <c r="B7" s="4"/>
      <c r="C7" s="4"/>
      <c r="D7" s="3"/>
      <c r="E7" s="3"/>
      <c r="F7" s="4"/>
      <c r="G7" s="4"/>
      <c r="H7" s="4"/>
    </row>
    <row r="8" spans="1:8" ht="24" customHeight="1" x14ac:dyDescent="0.45">
      <c r="A8" s="158" t="s">
        <v>306</v>
      </c>
      <c r="B8" s="480"/>
      <c r="C8" s="481"/>
      <c r="D8" s="482"/>
      <c r="E8" s="158" t="s">
        <v>306</v>
      </c>
      <c r="F8" s="480"/>
      <c r="G8" s="481"/>
      <c r="H8" s="482"/>
    </row>
    <row r="9" spans="1:8" ht="24" customHeight="1" x14ac:dyDescent="0.45">
      <c r="A9" s="158"/>
      <c r="B9" s="155"/>
      <c r="C9" s="155"/>
      <c r="D9" s="156"/>
      <c r="E9" s="158"/>
      <c r="F9" s="157"/>
      <c r="G9" s="158"/>
      <c r="H9" s="154"/>
    </row>
    <row r="10" spans="1:8" ht="24" customHeight="1" x14ac:dyDescent="0.45">
      <c r="A10" s="158" t="s">
        <v>305</v>
      </c>
      <c r="B10" s="480"/>
      <c r="C10" s="481"/>
      <c r="D10" s="482"/>
      <c r="E10" s="158" t="s">
        <v>305</v>
      </c>
      <c r="F10" s="477"/>
      <c r="G10" s="478"/>
      <c r="H10" s="479"/>
    </row>
    <row r="11" spans="1:8" ht="24" customHeight="1" x14ac:dyDescent="0.45">
      <c r="A11" s="158"/>
      <c r="B11" s="155"/>
      <c r="C11" s="155"/>
      <c r="D11" s="156"/>
      <c r="E11" s="174"/>
      <c r="F11" s="157"/>
      <c r="G11" s="158"/>
      <c r="H11" s="154"/>
    </row>
    <row r="12" spans="1:8" ht="24" customHeight="1" x14ac:dyDescent="0.45">
      <c r="A12" s="158" t="s">
        <v>307</v>
      </c>
      <c r="B12" s="480"/>
      <c r="C12" s="481"/>
      <c r="D12" s="482"/>
      <c r="E12" s="158" t="s">
        <v>303</v>
      </c>
      <c r="F12" s="477"/>
      <c r="G12" s="478"/>
      <c r="H12" s="479"/>
    </row>
    <row r="13" spans="1:8" ht="24" customHeight="1" x14ac:dyDescent="0.45">
      <c r="A13" s="158"/>
      <c r="B13" s="546"/>
      <c r="C13" s="546"/>
      <c r="D13" s="546"/>
      <c r="E13" s="158"/>
      <c r="F13" s="157"/>
      <c r="G13" s="158"/>
      <c r="H13" s="154"/>
    </row>
    <row r="14" spans="1:8" ht="24" customHeight="1" x14ac:dyDescent="0.45">
      <c r="A14" s="158" t="s">
        <v>308</v>
      </c>
      <c r="B14" s="480"/>
      <c r="C14" s="481"/>
      <c r="D14" s="482"/>
      <c r="E14" s="158" t="s">
        <v>304</v>
      </c>
      <c r="F14" s="477"/>
      <c r="G14" s="478"/>
      <c r="H14" s="479"/>
    </row>
    <row r="15" spans="1:8" ht="24" customHeight="1" x14ac:dyDescent="0.45">
      <c r="A15" s="158"/>
      <c r="B15" s="546"/>
      <c r="C15" s="546"/>
      <c r="D15" s="546"/>
      <c r="E15" s="158"/>
      <c r="F15" s="157"/>
      <c r="G15" s="158"/>
      <c r="H15" s="154"/>
    </row>
    <row r="16" spans="1:8" ht="24" customHeight="1" x14ac:dyDescent="0.45">
      <c r="A16" s="158" t="s">
        <v>3</v>
      </c>
      <c r="B16" s="480"/>
      <c r="C16" s="481"/>
      <c r="D16" s="482"/>
      <c r="E16" s="158" t="s">
        <v>3</v>
      </c>
      <c r="F16" s="477"/>
      <c r="G16" s="478"/>
      <c r="H16" s="479"/>
    </row>
    <row r="17" spans="1:8" ht="24" customHeight="1" x14ac:dyDescent="0.45">
      <c r="A17" s="158"/>
      <c r="B17" s="155"/>
      <c r="C17" s="155"/>
      <c r="D17" s="156"/>
      <c r="E17" s="174"/>
      <c r="F17" s="157"/>
      <c r="G17" s="158"/>
      <c r="H17" s="154"/>
    </row>
    <row r="18" spans="1:8" ht="24" customHeight="1" x14ac:dyDescent="0.45">
      <c r="A18" s="158" t="s">
        <v>309</v>
      </c>
      <c r="B18" s="480"/>
      <c r="C18" s="481"/>
      <c r="D18" s="482"/>
      <c r="E18" s="158" t="s">
        <v>311</v>
      </c>
      <c r="F18" s="548"/>
      <c r="G18" s="549"/>
      <c r="H18" s="550"/>
    </row>
    <row r="19" spans="1:8" ht="24" customHeight="1" x14ac:dyDescent="0.45">
      <c r="A19" s="158" t="s">
        <v>310</v>
      </c>
      <c r="B19" s="480"/>
      <c r="C19" s="481"/>
      <c r="D19" s="482"/>
      <c r="E19" s="158"/>
      <c r="F19" s="547"/>
      <c r="G19" s="547"/>
      <c r="H19" s="547"/>
    </row>
    <row r="20" spans="1:8" ht="24" customHeight="1" x14ac:dyDescent="0.45">
      <c r="A20" s="158" t="s">
        <v>135</v>
      </c>
      <c r="B20" s="480"/>
      <c r="C20" s="481"/>
      <c r="D20" s="482"/>
      <c r="E20" s="158" t="s">
        <v>135</v>
      </c>
      <c r="F20" s="548"/>
      <c r="G20" s="549"/>
      <c r="H20" s="550"/>
    </row>
    <row r="21" spans="1:8" ht="24" customHeight="1" x14ac:dyDescent="0.45">
      <c r="A21" s="158" t="s">
        <v>195</v>
      </c>
      <c r="B21" s="480"/>
      <c r="C21" s="481"/>
      <c r="D21" s="482"/>
      <c r="E21" s="154"/>
      <c r="F21" s="50"/>
      <c r="G21" s="546"/>
      <c r="H21" s="495"/>
    </row>
    <row r="22" spans="1:8" ht="24" customHeight="1" x14ac:dyDescent="0.45">
      <c r="A22" s="158" t="s">
        <v>196</v>
      </c>
      <c r="B22" s="480"/>
      <c r="C22" s="481"/>
      <c r="D22" s="482"/>
      <c r="E22" s="154"/>
      <c r="F22" s="154"/>
      <c r="G22" s="546"/>
      <c r="H22" s="495"/>
    </row>
    <row r="23" spans="1:8" ht="24" customHeight="1" x14ac:dyDescent="0.45">
      <c r="A23" s="2"/>
      <c r="B23" s="2"/>
      <c r="C23" s="3"/>
      <c r="D23" s="3"/>
      <c r="E23" s="3"/>
      <c r="F23" s="2"/>
      <c r="G23" s="2"/>
      <c r="H23" s="3"/>
    </row>
    <row r="24" spans="1:8" ht="24" customHeight="1" x14ac:dyDescent="0.45">
      <c r="A24" s="370" t="s">
        <v>198</v>
      </c>
      <c r="B24" s="371"/>
      <c r="C24" s="371"/>
      <c r="D24" s="371"/>
      <c r="E24" s="371"/>
      <c r="F24" s="371"/>
      <c r="G24" s="371"/>
      <c r="H24" s="377"/>
    </row>
    <row r="25" spans="1:8" ht="24" customHeight="1" x14ac:dyDescent="0.45">
      <c r="A25" s="159"/>
      <c r="B25" s="159"/>
      <c r="C25" s="159"/>
      <c r="D25" s="159"/>
      <c r="E25" s="159"/>
      <c r="F25" s="159"/>
      <c r="G25" s="159"/>
      <c r="H25" s="159"/>
    </row>
    <row r="26" spans="1:8" ht="24" customHeight="1" x14ac:dyDescent="0.45">
      <c r="A26" s="154" t="s">
        <v>4</v>
      </c>
      <c r="B26" s="551"/>
      <c r="C26" s="552"/>
      <c r="D26" s="552"/>
      <c r="E26" s="552"/>
      <c r="F26" s="552"/>
      <c r="G26" s="552"/>
      <c r="H26" s="553"/>
    </row>
    <row r="27" spans="1:8" ht="24" customHeight="1" x14ac:dyDescent="0.45">
      <c r="A27" s="5" t="s">
        <v>194</v>
      </c>
      <c r="B27" s="551"/>
      <c r="C27" s="552"/>
      <c r="D27" s="552"/>
      <c r="E27" s="552"/>
      <c r="F27" s="552"/>
      <c r="G27" s="552"/>
      <c r="H27" s="553"/>
    </row>
    <row r="28" spans="1:8" ht="24" customHeight="1" x14ac:dyDescent="0.45">
      <c r="A28" s="5" t="s">
        <v>23</v>
      </c>
      <c r="B28" s="554"/>
      <c r="C28" s="555"/>
      <c r="D28" s="555"/>
      <c r="E28" s="555"/>
      <c r="F28" s="555"/>
      <c r="G28" s="555"/>
      <c r="H28" s="556"/>
    </row>
    <row r="29" spans="1:8" ht="24" customHeight="1" x14ac:dyDescent="0.45">
      <c r="A29" s="5" t="s">
        <v>24</v>
      </c>
      <c r="B29" s="483" t="s">
        <v>321</v>
      </c>
      <c r="C29" s="484"/>
      <c r="D29" s="484"/>
      <c r="E29" s="484"/>
      <c r="F29" s="484"/>
      <c r="G29" s="484"/>
      <c r="H29" s="485"/>
    </row>
    <row r="30" spans="1:8" ht="24" customHeight="1" x14ac:dyDescent="0.45">
      <c r="A30" s="3"/>
      <c r="B30" s="3"/>
      <c r="C30" s="3"/>
      <c r="D30" s="3"/>
      <c r="E30" s="3"/>
      <c r="F30" s="3"/>
      <c r="G30" s="3"/>
      <c r="H30" s="3"/>
    </row>
    <row r="31" spans="1:8" ht="24" customHeight="1" x14ac:dyDescent="0.45">
      <c r="A31" s="370" t="s">
        <v>463</v>
      </c>
      <c r="B31" s="371"/>
      <c r="C31" s="371"/>
      <c r="D31" s="371"/>
      <c r="E31" s="371"/>
      <c r="F31" s="371"/>
      <c r="G31" s="371"/>
      <c r="H31" s="377"/>
    </row>
    <row r="32" spans="1:8" ht="24" customHeight="1" x14ac:dyDescent="0.45">
      <c r="A32" s="2"/>
      <c r="B32" s="2"/>
      <c r="C32" s="3"/>
      <c r="D32" s="3"/>
      <c r="E32" s="3"/>
      <c r="F32" s="2"/>
      <c r="G32" s="2"/>
      <c r="H32" s="3"/>
    </row>
    <row r="33" spans="1:8" ht="24" customHeight="1" x14ac:dyDescent="0.45">
      <c r="A33" s="154" t="s">
        <v>6</v>
      </c>
      <c r="B33" s="495"/>
      <c r="C33" s="495"/>
      <c r="D33" s="500" t="s">
        <v>459</v>
      </c>
      <c r="E33" s="501"/>
      <c r="F33" s="497"/>
      <c r="G33" s="498"/>
      <c r="H33" s="499"/>
    </row>
    <row r="34" spans="1:8" ht="24" customHeight="1" x14ac:dyDescent="0.45">
      <c r="A34" s="154"/>
      <c r="B34" s="175"/>
      <c r="C34" s="175"/>
      <c r="D34" s="500" t="s">
        <v>461</v>
      </c>
      <c r="E34" s="501"/>
      <c r="F34" s="497"/>
      <c r="G34" s="498"/>
      <c r="H34" s="499"/>
    </row>
    <row r="35" spans="1:8" ht="24" customHeight="1" x14ac:dyDescent="0.45">
      <c r="A35" s="154" t="s">
        <v>8</v>
      </c>
      <c r="B35" s="156" t="s">
        <v>136</v>
      </c>
      <c r="C35" s="176"/>
      <c r="D35" s="156"/>
      <c r="E35" s="164"/>
      <c r="F35" s="164"/>
      <c r="G35" s="164"/>
      <c r="H35" s="164"/>
    </row>
    <row r="36" spans="1:8" ht="24" customHeight="1" x14ac:dyDescent="0.45">
      <c r="A36" s="154"/>
      <c r="B36" s="156" t="s">
        <v>352</v>
      </c>
      <c r="C36" s="176"/>
      <c r="D36" s="500" t="s">
        <v>460</v>
      </c>
      <c r="E36" s="501"/>
      <c r="F36" s="497"/>
      <c r="G36" s="498"/>
      <c r="H36" s="499"/>
    </row>
    <row r="37" spans="1:8" ht="24" customHeight="1" x14ac:dyDescent="0.45">
      <c r="A37" s="5"/>
      <c r="B37" s="17"/>
      <c r="C37" s="6"/>
      <c r="D37" s="500" t="s">
        <v>462</v>
      </c>
      <c r="E37" s="501"/>
      <c r="F37" s="497"/>
      <c r="G37" s="498"/>
      <c r="H37" s="499"/>
    </row>
    <row r="38" spans="1:8" ht="24" customHeight="1" x14ac:dyDescent="0.45">
      <c r="A38" s="496" t="s">
        <v>322</v>
      </c>
      <c r="B38" s="496"/>
      <c r="C38" s="496"/>
      <c r="D38" s="496"/>
      <c r="E38" s="496"/>
      <c r="F38" s="496"/>
      <c r="G38" s="496"/>
      <c r="H38" s="496"/>
    </row>
    <row r="39" spans="1:8" ht="24" customHeight="1" x14ac:dyDescent="0.45">
      <c r="A39" s="384" t="s">
        <v>25</v>
      </c>
      <c r="B39" s="386"/>
      <c r="C39" s="384" t="s">
        <v>26</v>
      </c>
      <c r="D39" s="385"/>
      <c r="E39" s="386"/>
      <c r="F39" s="384" t="s">
        <v>197</v>
      </c>
      <c r="G39" s="385"/>
      <c r="H39" s="386"/>
    </row>
    <row r="40" spans="1:8" ht="24" customHeight="1" x14ac:dyDescent="0.45">
      <c r="A40" s="492"/>
      <c r="B40" s="494"/>
      <c r="C40" s="492"/>
      <c r="D40" s="493"/>
      <c r="E40" s="494"/>
      <c r="F40" s="492"/>
      <c r="G40" s="493"/>
      <c r="H40" s="494"/>
    </row>
    <row r="41" spans="1:8" ht="24" customHeight="1" x14ac:dyDescent="0.45">
      <c r="A41" s="486"/>
      <c r="B41" s="487"/>
      <c r="C41" s="488"/>
      <c r="D41" s="489"/>
      <c r="E41" s="490"/>
      <c r="F41" s="486"/>
      <c r="G41" s="491"/>
      <c r="H41" s="487"/>
    </row>
    <row r="42" spans="1:8" ht="24" customHeight="1" x14ac:dyDescent="0.45">
      <c r="A42" s="486"/>
      <c r="B42" s="487"/>
      <c r="C42" s="488"/>
      <c r="D42" s="489"/>
      <c r="E42" s="490"/>
      <c r="F42" s="486"/>
      <c r="G42" s="491"/>
      <c r="H42" s="487"/>
    </row>
    <row r="43" spans="1:8" ht="24" customHeight="1" x14ac:dyDescent="0.45">
      <c r="A43" s="566"/>
      <c r="B43" s="568"/>
      <c r="C43" s="569"/>
      <c r="D43" s="570"/>
      <c r="E43" s="571"/>
      <c r="F43" s="566"/>
      <c r="G43" s="567"/>
      <c r="H43" s="568"/>
    </row>
    <row r="44" spans="1:8" ht="24" customHeight="1" x14ac:dyDescent="0.45">
      <c r="A44" s="496" t="s">
        <v>27</v>
      </c>
      <c r="B44" s="496"/>
      <c r="C44" s="496"/>
      <c r="D44" s="496"/>
      <c r="E44" s="496"/>
      <c r="F44" s="496"/>
      <c r="G44" s="496"/>
      <c r="H44" s="496"/>
    </row>
    <row r="45" spans="1:8" ht="24" customHeight="1" x14ac:dyDescent="0.45">
      <c r="A45" s="384" t="s">
        <v>28</v>
      </c>
      <c r="B45" s="385"/>
      <c r="C45" s="385"/>
      <c r="D45" s="385"/>
      <c r="E45" s="386"/>
      <c r="F45" s="385" t="s">
        <v>29</v>
      </c>
      <c r="G45" s="385"/>
      <c r="H45" s="386"/>
    </row>
    <row r="46" spans="1:8" ht="24" customHeight="1" x14ac:dyDescent="0.45">
      <c r="A46" s="572"/>
      <c r="B46" s="573"/>
      <c r="C46" s="573"/>
      <c r="D46" s="573"/>
      <c r="E46" s="574"/>
      <c r="F46" s="557"/>
      <c r="G46" s="558"/>
      <c r="H46" s="559"/>
    </row>
    <row r="47" spans="1:8" ht="24" customHeight="1" x14ac:dyDescent="0.45">
      <c r="A47" s="560"/>
      <c r="B47" s="561"/>
      <c r="C47" s="561"/>
      <c r="D47" s="561"/>
      <c r="E47" s="562"/>
      <c r="F47" s="563"/>
      <c r="G47" s="564"/>
      <c r="H47" s="565"/>
    </row>
    <row r="48" spans="1:8" ht="24" customHeight="1" x14ac:dyDescent="0.45">
      <c r="A48" s="517"/>
      <c r="B48" s="518"/>
      <c r="C48" s="518"/>
      <c r="D48" s="518"/>
      <c r="E48" s="519"/>
      <c r="F48" s="520"/>
      <c r="G48" s="520"/>
      <c r="H48" s="521"/>
    </row>
    <row r="49" spans="1:8" ht="24" customHeight="1" x14ac:dyDescent="0.45">
      <c r="A49" s="9"/>
      <c r="B49" s="9"/>
      <c r="C49" s="9"/>
      <c r="D49" s="9"/>
      <c r="E49" s="9"/>
      <c r="F49" s="10"/>
      <c r="G49" s="10"/>
      <c r="H49" s="10"/>
    </row>
    <row r="50" spans="1:8" ht="24" customHeight="1" x14ac:dyDescent="0.45">
      <c r="A50" s="370" t="s">
        <v>30</v>
      </c>
      <c r="B50" s="371"/>
      <c r="C50" s="371"/>
      <c r="D50" s="371"/>
      <c r="E50" s="371"/>
      <c r="F50" s="371"/>
      <c r="G50" s="371"/>
      <c r="H50" s="377"/>
    </row>
    <row r="51" spans="1:8" ht="24" customHeight="1" x14ac:dyDescent="0.45">
      <c r="A51" s="18"/>
      <c r="B51" s="19"/>
      <c r="C51" s="19"/>
      <c r="D51" s="19"/>
      <c r="E51" s="19"/>
      <c r="F51" s="19"/>
      <c r="G51" s="19"/>
      <c r="H51" s="20"/>
    </row>
    <row r="52" spans="1:8" s="164" customFormat="1" ht="24" customHeight="1" x14ac:dyDescent="0.45">
      <c r="A52" s="162" t="s">
        <v>323</v>
      </c>
      <c r="B52" s="526"/>
      <c r="C52" s="527"/>
      <c r="D52" s="527"/>
      <c r="E52" s="528"/>
      <c r="F52" s="163" t="s">
        <v>199</v>
      </c>
      <c r="G52" s="529"/>
      <c r="H52" s="530"/>
    </row>
    <row r="53" spans="1:8" ht="24" customHeight="1" x14ac:dyDescent="0.45">
      <c r="A53" s="21"/>
      <c r="B53" s="5"/>
      <c r="C53" s="6"/>
      <c r="D53" s="6"/>
      <c r="E53" s="6"/>
      <c r="F53" s="5"/>
      <c r="G53" s="5"/>
      <c r="H53" s="161"/>
    </row>
    <row r="54" spans="1:8" ht="24" customHeight="1" x14ac:dyDescent="0.45">
      <c r="A54" s="370" t="s">
        <v>324</v>
      </c>
      <c r="B54" s="371"/>
      <c r="C54" s="371"/>
      <c r="D54" s="371"/>
      <c r="E54" s="371"/>
      <c r="F54" s="371"/>
      <c r="G54" s="371"/>
      <c r="H54" s="377"/>
    </row>
    <row r="55" spans="1:8" ht="24" customHeight="1" x14ac:dyDescent="0.45">
      <c r="A55" s="22"/>
      <c r="B55" s="22"/>
      <c r="C55" s="22"/>
      <c r="D55" s="22"/>
      <c r="E55" s="22"/>
      <c r="F55" s="22"/>
      <c r="G55" s="22"/>
      <c r="H55" s="22"/>
    </row>
    <row r="56" spans="1:8" ht="24" customHeight="1" x14ac:dyDescent="0.45">
      <c r="A56" s="514" t="s">
        <v>325</v>
      </c>
      <c r="B56" s="515"/>
      <c r="C56" s="515"/>
      <c r="D56" s="515"/>
      <c r="E56" s="516"/>
      <c r="F56" s="522" t="s">
        <v>31</v>
      </c>
      <c r="G56" s="522"/>
      <c r="H56" s="522"/>
    </row>
    <row r="57" spans="1:8" ht="24" customHeight="1" x14ac:dyDescent="0.45">
      <c r="A57" s="492"/>
      <c r="B57" s="493"/>
      <c r="C57" s="493"/>
      <c r="D57" s="493"/>
      <c r="E57" s="494"/>
      <c r="F57" s="523"/>
      <c r="G57" s="524"/>
      <c r="H57" s="525"/>
    </row>
    <row r="58" spans="1:8" ht="24" customHeight="1" x14ac:dyDescent="0.45">
      <c r="A58" s="488"/>
      <c r="B58" s="489"/>
      <c r="C58" s="489"/>
      <c r="D58" s="489"/>
      <c r="E58" s="490"/>
      <c r="F58" s="508"/>
      <c r="G58" s="509"/>
      <c r="H58" s="510"/>
    </row>
    <row r="59" spans="1:8" ht="24" customHeight="1" x14ac:dyDescent="0.45">
      <c r="A59" s="488"/>
      <c r="B59" s="489"/>
      <c r="C59" s="489"/>
      <c r="D59" s="489"/>
      <c r="E59" s="490"/>
      <c r="F59" s="508"/>
      <c r="G59" s="509"/>
      <c r="H59" s="510"/>
    </row>
    <row r="60" spans="1:8" ht="24" customHeight="1" x14ac:dyDescent="0.45">
      <c r="A60" s="511" t="s">
        <v>11</v>
      </c>
      <c r="B60" s="511"/>
      <c r="C60" s="511"/>
      <c r="D60" s="511"/>
      <c r="E60" s="512"/>
      <c r="F60" s="513">
        <f>SUM(F57:H59)</f>
        <v>0</v>
      </c>
      <c r="G60" s="513"/>
      <c r="H60" s="513"/>
    </row>
    <row r="61" spans="1:8" ht="24" customHeight="1" x14ac:dyDescent="0.45">
      <c r="A61" s="5"/>
      <c r="B61" s="5"/>
      <c r="C61" s="6"/>
      <c r="D61" s="6"/>
      <c r="E61" s="6"/>
      <c r="F61" s="5"/>
      <c r="G61" s="5"/>
      <c r="H61" s="6"/>
    </row>
    <row r="62" spans="1:8" ht="24" customHeight="1" x14ac:dyDescent="0.45">
      <c r="A62" s="514" t="s">
        <v>32</v>
      </c>
      <c r="B62" s="515"/>
      <c r="C62" s="515"/>
      <c r="D62" s="515"/>
      <c r="E62" s="515"/>
      <c r="F62" s="515"/>
      <c r="G62" s="515"/>
      <c r="H62" s="516"/>
    </row>
    <row r="63" spans="1:8" ht="24" customHeight="1" x14ac:dyDescent="0.45">
      <c r="A63" s="23" t="s">
        <v>33</v>
      </c>
      <c r="B63" s="384" t="s">
        <v>200</v>
      </c>
      <c r="C63" s="386"/>
      <c r="D63" s="384" t="s">
        <v>201</v>
      </c>
      <c r="E63" s="385"/>
      <c r="F63" s="386"/>
      <c r="G63" s="95" t="s">
        <v>35</v>
      </c>
      <c r="H63" s="96" t="s">
        <v>34</v>
      </c>
    </row>
    <row r="64" spans="1:8" ht="24" customHeight="1" x14ac:dyDescent="0.45">
      <c r="A64" s="25" t="s">
        <v>36</v>
      </c>
      <c r="B64" s="531"/>
      <c r="C64" s="533"/>
      <c r="D64" s="531"/>
      <c r="E64" s="532"/>
      <c r="F64" s="533"/>
      <c r="G64" s="349"/>
      <c r="H64" s="350"/>
    </row>
    <row r="65" spans="1:8" ht="24" customHeight="1" x14ac:dyDescent="0.45">
      <c r="A65" s="25" t="s">
        <v>37</v>
      </c>
      <c r="B65" s="531"/>
      <c r="C65" s="533"/>
      <c r="D65" s="531"/>
      <c r="E65" s="532"/>
      <c r="F65" s="533"/>
      <c r="G65" s="349"/>
      <c r="H65" s="350"/>
    </row>
    <row r="66" spans="1:8" ht="24" customHeight="1" x14ac:dyDescent="0.45">
      <c r="A66" s="25" t="s">
        <v>179</v>
      </c>
      <c r="B66" s="531"/>
      <c r="C66" s="533"/>
      <c r="D66" s="531"/>
      <c r="E66" s="532"/>
      <c r="F66" s="533"/>
      <c r="G66" s="349"/>
      <c r="H66" s="350"/>
    </row>
    <row r="67" spans="1:8" ht="24" customHeight="1" x14ac:dyDescent="0.45">
      <c r="A67" s="25" t="s">
        <v>179</v>
      </c>
      <c r="B67" s="531"/>
      <c r="C67" s="533"/>
      <c r="D67" s="531"/>
      <c r="E67" s="532"/>
      <c r="F67" s="533"/>
      <c r="G67" s="349"/>
      <c r="H67" s="350"/>
    </row>
    <row r="68" spans="1:8" ht="24" customHeight="1" x14ac:dyDescent="0.45">
      <c r="A68" s="25" t="s">
        <v>179</v>
      </c>
      <c r="B68" s="531"/>
      <c r="C68" s="533"/>
      <c r="D68" s="531"/>
      <c r="E68" s="532"/>
      <c r="F68" s="533"/>
      <c r="G68" s="349"/>
      <c r="H68" s="350"/>
    </row>
    <row r="69" spans="1:8" ht="24" customHeight="1" x14ac:dyDescent="0.45">
      <c r="A69" s="26" t="s">
        <v>38</v>
      </c>
      <c r="B69" s="537">
        <f>SUM(B64:B68)</f>
        <v>0</v>
      </c>
      <c r="C69" s="539"/>
      <c r="D69" s="537">
        <f>SUM(D64:F68)</f>
        <v>0</v>
      </c>
      <c r="E69" s="538"/>
      <c r="F69" s="539"/>
      <c r="G69" s="97"/>
      <c r="H69" s="24">
        <f>SUM(H64:H68)</f>
        <v>0</v>
      </c>
    </row>
    <row r="70" spans="1:8" ht="24" customHeight="1" x14ac:dyDescent="0.45">
      <c r="A70" s="5"/>
      <c r="B70" s="5"/>
      <c r="C70" s="6"/>
      <c r="D70" s="6"/>
      <c r="E70" s="6"/>
      <c r="F70" s="5"/>
      <c r="G70" s="5"/>
      <c r="H70" s="6"/>
    </row>
    <row r="71" spans="1:8" ht="24" customHeight="1" x14ac:dyDescent="0.45">
      <c r="A71" s="514" t="s">
        <v>12</v>
      </c>
      <c r="B71" s="515"/>
      <c r="C71" s="515"/>
      <c r="D71" s="515"/>
      <c r="E71" s="516"/>
      <c r="F71" s="522" t="s">
        <v>39</v>
      </c>
      <c r="G71" s="522"/>
      <c r="H71" s="522"/>
    </row>
    <row r="72" spans="1:8" ht="24" customHeight="1" x14ac:dyDescent="0.45">
      <c r="A72" s="557"/>
      <c r="B72" s="558"/>
      <c r="C72" s="558"/>
      <c r="D72" s="558"/>
      <c r="E72" s="559"/>
      <c r="F72" s="575"/>
      <c r="G72" s="575"/>
      <c r="H72" s="576"/>
    </row>
    <row r="73" spans="1:8" ht="24" customHeight="1" x14ac:dyDescent="0.45">
      <c r="A73" s="560"/>
      <c r="B73" s="561"/>
      <c r="C73" s="561"/>
      <c r="D73" s="561"/>
      <c r="E73" s="562"/>
      <c r="F73" s="577"/>
      <c r="G73" s="577"/>
      <c r="H73" s="578"/>
    </row>
    <row r="74" spans="1:8" ht="24" customHeight="1" x14ac:dyDescent="0.45">
      <c r="A74" s="517"/>
      <c r="B74" s="518"/>
      <c r="C74" s="518"/>
      <c r="D74" s="518"/>
      <c r="E74" s="519"/>
      <c r="F74" s="579"/>
      <c r="G74" s="579"/>
      <c r="H74" s="580"/>
    </row>
    <row r="75" spans="1:8" ht="24" customHeight="1" x14ac:dyDescent="0.45">
      <c r="A75" s="5"/>
      <c r="B75" s="5"/>
      <c r="C75" s="6"/>
      <c r="D75" s="6"/>
      <c r="E75" s="6"/>
      <c r="F75" s="5"/>
      <c r="G75" s="5"/>
      <c r="H75" s="6"/>
    </row>
    <row r="76" spans="1:8" ht="24" customHeight="1" x14ac:dyDescent="0.45">
      <c r="A76" s="5"/>
      <c r="B76" s="11" t="s">
        <v>40</v>
      </c>
      <c r="C76" s="5" t="s">
        <v>41</v>
      </c>
      <c r="D76" s="5"/>
      <c r="E76" s="5"/>
      <c r="F76" s="5"/>
      <c r="G76" s="5"/>
      <c r="H76" s="11"/>
    </row>
    <row r="77" spans="1:8" ht="24" customHeight="1" x14ac:dyDescent="0.45">
      <c r="A77" s="8" t="s">
        <v>42</v>
      </c>
      <c r="B77" s="12"/>
      <c r="C77" s="181"/>
      <c r="D77" s="182"/>
      <c r="E77" s="182"/>
      <c r="F77" s="182"/>
      <c r="G77" s="183"/>
      <c r="H77" s="148"/>
    </row>
    <row r="78" spans="1:8" ht="24" customHeight="1" x14ac:dyDescent="0.45">
      <c r="A78" s="27"/>
      <c r="B78" s="28"/>
      <c r="C78" s="179"/>
      <c r="D78" s="29"/>
      <c r="E78" s="29"/>
      <c r="F78" s="6"/>
      <c r="G78" s="180"/>
      <c r="H78" s="6"/>
    </row>
    <row r="79" spans="1:8" ht="24" customHeight="1" x14ac:dyDescent="0.45">
      <c r="A79" s="8" t="s">
        <v>43</v>
      </c>
      <c r="B79" s="12"/>
      <c r="C79" s="181"/>
      <c r="D79" s="182"/>
      <c r="E79" s="182"/>
      <c r="F79" s="182"/>
      <c r="G79" s="183"/>
      <c r="H79" s="148"/>
    </row>
    <row r="80" spans="1:8" ht="24" customHeight="1" x14ac:dyDescent="0.45">
      <c r="A80" s="27"/>
      <c r="B80" s="28"/>
      <c r="C80" s="179"/>
      <c r="D80" s="29"/>
      <c r="E80" s="29"/>
      <c r="F80" s="6"/>
      <c r="G80" s="180"/>
      <c r="H80" s="6"/>
    </row>
    <row r="81" spans="1:8" ht="24" customHeight="1" x14ac:dyDescent="0.45">
      <c r="A81" s="5" t="s">
        <v>44</v>
      </c>
      <c r="B81" s="12"/>
      <c r="C81" s="181"/>
      <c r="D81" s="182"/>
      <c r="E81" s="182"/>
      <c r="F81" s="182"/>
      <c r="G81" s="183"/>
      <c r="H81" s="148"/>
    </row>
    <row r="82" spans="1:8" ht="24" customHeight="1" x14ac:dyDescent="0.45">
      <c r="A82" s="27"/>
      <c r="B82" s="28"/>
      <c r="C82" s="179"/>
      <c r="D82" s="29"/>
      <c r="E82" s="29"/>
      <c r="F82" s="6"/>
      <c r="G82" s="180"/>
      <c r="H82" s="6"/>
    </row>
    <row r="83" spans="1:8" ht="24" customHeight="1" x14ac:dyDescent="0.45">
      <c r="A83" s="5" t="s">
        <v>45</v>
      </c>
      <c r="B83" s="12"/>
      <c r="C83" s="181"/>
      <c r="D83" s="182"/>
      <c r="E83" s="182"/>
      <c r="F83" s="182"/>
      <c r="G83" s="183"/>
      <c r="H83" s="148"/>
    </row>
    <row r="84" spans="1:8" ht="24" customHeight="1" x14ac:dyDescent="0.45"/>
    <row r="85" spans="1:8" ht="24" customHeight="1" x14ac:dyDescent="0.45"/>
    <row r="86" spans="1:8" ht="24" customHeight="1" x14ac:dyDescent="0.45">
      <c r="A86" s="534" t="s">
        <v>202</v>
      </c>
      <c r="B86" s="535"/>
      <c r="C86" s="535"/>
      <c r="D86" s="535"/>
      <c r="E86" s="535"/>
      <c r="F86" s="535"/>
      <c r="G86" s="535"/>
      <c r="H86" s="536"/>
    </row>
    <row r="87" spans="1:8" ht="45" customHeight="1" x14ac:dyDescent="0.45">
      <c r="A87" s="502"/>
      <c r="B87" s="503"/>
      <c r="C87" s="503"/>
      <c r="D87" s="503"/>
      <c r="E87" s="503"/>
      <c r="F87" s="503"/>
      <c r="G87" s="503"/>
      <c r="H87" s="504"/>
    </row>
    <row r="88" spans="1:8" ht="45" customHeight="1" x14ac:dyDescent="0.45">
      <c r="A88" s="505"/>
      <c r="B88" s="506"/>
      <c r="C88" s="506"/>
      <c r="D88" s="506"/>
      <c r="E88" s="506"/>
      <c r="F88" s="506"/>
      <c r="G88" s="506"/>
      <c r="H88" s="507"/>
    </row>
    <row r="89" spans="1:8" ht="24" customHeight="1" x14ac:dyDescent="0.45"/>
    <row r="90" spans="1:8" ht="24" customHeight="1" x14ac:dyDescent="0.45">
      <c r="A90" s="534" t="s">
        <v>203</v>
      </c>
      <c r="B90" s="535"/>
      <c r="C90" s="535"/>
      <c r="D90" s="535"/>
      <c r="E90" s="535"/>
      <c r="F90" s="535"/>
      <c r="G90" s="535"/>
      <c r="H90" s="536"/>
    </row>
    <row r="91" spans="1:8" ht="45" customHeight="1" x14ac:dyDescent="0.45">
      <c r="A91" s="502"/>
      <c r="B91" s="503"/>
      <c r="C91" s="503"/>
      <c r="D91" s="503"/>
      <c r="E91" s="503"/>
      <c r="F91" s="503"/>
      <c r="G91" s="503"/>
      <c r="H91" s="504"/>
    </row>
    <row r="92" spans="1:8" ht="45" customHeight="1" x14ac:dyDescent="0.45">
      <c r="A92" s="505"/>
      <c r="B92" s="506"/>
      <c r="C92" s="506"/>
      <c r="D92" s="506"/>
      <c r="E92" s="506"/>
      <c r="F92" s="506"/>
      <c r="G92" s="506"/>
      <c r="H92" s="507"/>
    </row>
  </sheetData>
  <mergeCells count="107">
    <mergeCell ref="B64:C64"/>
    <mergeCell ref="B65:C65"/>
    <mergeCell ref="B66:C66"/>
    <mergeCell ref="A90:H90"/>
    <mergeCell ref="B67:C67"/>
    <mergeCell ref="B68:C68"/>
    <mergeCell ref="B69:C69"/>
    <mergeCell ref="A71:E71"/>
    <mergeCell ref="F71:H71"/>
    <mergeCell ref="A72:E72"/>
    <mergeCell ref="F72:H72"/>
    <mergeCell ref="A73:E73"/>
    <mergeCell ref="F73:H73"/>
    <mergeCell ref="A74:E74"/>
    <mergeCell ref="F74:H74"/>
    <mergeCell ref="A87:H88"/>
    <mergeCell ref="D65:F65"/>
    <mergeCell ref="D66:F66"/>
    <mergeCell ref="D67:F67"/>
    <mergeCell ref="D36:E36"/>
    <mergeCell ref="A24:H24"/>
    <mergeCell ref="B26:H26"/>
    <mergeCell ref="B27:H27"/>
    <mergeCell ref="B28:H28"/>
    <mergeCell ref="D37:E37"/>
    <mergeCell ref="F46:H46"/>
    <mergeCell ref="A47:E47"/>
    <mergeCell ref="F47:H47"/>
    <mergeCell ref="F43:H43"/>
    <mergeCell ref="A44:H44"/>
    <mergeCell ref="A45:E45"/>
    <mergeCell ref="A43:B43"/>
    <mergeCell ref="F45:H45"/>
    <mergeCell ref="C43:E43"/>
    <mergeCell ref="A46:E46"/>
    <mergeCell ref="A2:H2"/>
    <mergeCell ref="A4:H4"/>
    <mergeCell ref="B6:D6"/>
    <mergeCell ref="F6:H6"/>
    <mergeCell ref="A31:H31"/>
    <mergeCell ref="B13:D13"/>
    <mergeCell ref="B15:D15"/>
    <mergeCell ref="F8:H8"/>
    <mergeCell ref="F19:H19"/>
    <mergeCell ref="B16:D16"/>
    <mergeCell ref="B18:D18"/>
    <mergeCell ref="B19:D19"/>
    <mergeCell ref="B20:D20"/>
    <mergeCell ref="B8:D8"/>
    <mergeCell ref="B10:D10"/>
    <mergeCell ref="F10:H10"/>
    <mergeCell ref="G22:H22"/>
    <mergeCell ref="G21:H21"/>
    <mergeCell ref="F18:H18"/>
    <mergeCell ref="F20:H20"/>
    <mergeCell ref="F16:H16"/>
    <mergeCell ref="B12:D12"/>
    <mergeCell ref="F12:H12"/>
    <mergeCell ref="B14:D14"/>
    <mergeCell ref="A91:H92"/>
    <mergeCell ref="A59:E59"/>
    <mergeCell ref="F59:H59"/>
    <mergeCell ref="A60:E60"/>
    <mergeCell ref="F60:H60"/>
    <mergeCell ref="A62:H62"/>
    <mergeCell ref="A58:E58"/>
    <mergeCell ref="F58:H58"/>
    <mergeCell ref="A48:E48"/>
    <mergeCell ref="F48:H48"/>
    <mergeCell ref="A50:H50"/>
    <mergeCell ref="A54:H54"/>
    <mergeCell ref="A56:E56"/>
    <mergeCell ref="F56:H56"/>
    <mergeCell ref="A57:E57"/>
    <mergeCell ref="F57:H57"/>
    <mergeCell ref="B52:E52"/>
    <mergeCell ref="G52:H52"/>
    <mergeCell ref="D63:F63"/>
    <mergeCell ref="D64:F64"/>
    <mergeCell ref="D68:F68"/>
    <mergeCell ref="A86:H86"/>
    <mergeCell ref="B63:C63"/>
    <mergeCell ref="D69:F69"/>
    <mergeCell ref="F14:H14"/>
    <mergeCell ref="B21:D21"/>
    <mergeCell ref="B22:D22"/>
    <mergeCell ref="B29:H29"/>
    <mergeCell ref="A42:B42"/>
    <mergeCell ref="C42:E42"/>
    <mergeCell ref="F42:H42"/>
    <mergeCell ref="A39:B39"/>
    <mergeCell ref="C39:E39"/>
    <mergeCell ref="F39:H39"/>
    <mergeCell ref="F40:H40"/>
    <mergeCell ref="C41:E41"/>
    <mergeCell ref="F41:H41"/>
    <mergeCell ref="A41:B41"/>
    <mergeCell ref="A40:B40"/>
    <mergeCell ref="C40:E40"/>
    <mergeCell ref="B33:C33"/>
    <mergeCell ref="A38:H38"/>
    <mergeCell ref="F34:H34"/>
    <mergeCell ref="F33:H33"/>
    <mergeCell ref="F36:H36"/>
    <mergeCell ref="F37:H37"/>
    <mergeCell ref="D33:E33"/>
    <mergeCell ref="D34:E34"/>
  </mergeCells>
  <dataValidations count="3">
    <dataValidation type="list" allowBlank="1" showInputMessage="1" showErrorMessage="1" sqref="B83 B77 B79 B81" xr:uid="{00000000-0002-0000-0200-000002000000}">
      <formula1>OuiNon</formula1>
    </dataValidation>
    <dataValidation type="list" allowBlank="1" showInputMessage="1" showErrorMessage="1" sqref="B52" xr:uid="{00000000-0002-0000-0200-000003000000}">
      <formula1>SituationImmo</formula1>
    </dataValidation>
    <dataValidation type="list" allowBlank="1" showInputMessage="1" showErrorMessage="1" sqref="B33:C34" xr:uid="{00000000-0002-0000-0200-000004000000}">
      <formula1>SituationProf</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rowBreaks count="1" manualBreakCount="1">
    <brk id="49" max="16383" man="1"/>
  </rowBreaks>
  <legacyDrawing r:id="rId2"/>
  <extLst>
    <ext xmlns:x14="http://schemas.microsoft.com/office/spreadsheetml/2009/9/main" uri="{CCE6A557-97BC-4b89-ADB6-D9C93CAAB3DF}">
      <x14:dataValidations xmlns:xm="http://schemas.microsoft.com/office/excel/2006/main" count="2">
        <x14:dataValidation type="list" errorStyle="warning" allowBlank="1" showErrorMessage="1" xr:uid="{515AC80D-4A45-4F92-99FB-03AA92BDC897}">
          <x14:formula1>
            <xm:f>'Ne pas effacer'!$A$24:$A$29</xm:f>
          </x14:formula1>
          <xm:sqref>B26:H26</xm:sqref>
        </x14:dataValidation>
        <x14:dataValidation type="list" allowBlank="1" showInputMessage="1" showErrorMessage="1" xr:uid="{71B0D810-2D14-4AB5-A761-D61E3A74694D}">
          <x14:formula1>
            <xm:f>'Ne pas effacer'!$C$24:$C$27</xm:f>
          </x14:formula1>
          <xm:sqref>B27:H27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12DD-83E3-42BA-87F0-477C2B40AB10}">
  <sheetPr codeName="Feuil6"/>
  <dimension ref="A1:H55"/>
  <sheetViews>
    <sheetView topLeftCell="A28" zoomScaleNormal="100" zoomScaleSheetLayoutView="48" workbookViewId="0">
      <selection activeCell="Q38" sqref="Q38"/>
    </sheetView>
  </sheetViews>
  <sheetFormatPr baseColWidth="10" defaultColWidth="11.46484375" defaultRowHeight="15.75" x14ac:dyDescent="0.5"/>
  <cols>
    <col min="1" max="1" width="11.46484375" style="98"/>
    <col min="2" max="2" width="14.53125" style="98" customWidth="1"/>
    <col min="3" max="16384" width="11.46484375" style="98"/>
  </cols>
  <sheetData>
    <row r="1" spans="1:8" ht="23.25" customHeight="1" thickBot="1" x14ac:dyDescent="0.55000000000000004">
      <c r="A1" s="540" t="s">
        <v>342</v>
      </c>
      <c r="B1" s="541"/>
      <c r="C1" s="541"/>
      <c r="D1" s="541"/>
      <c r="E1" s="541"/>
      <c r="F1" s="541"/>
      <c r="G1" s="541"/>
      <c r="H1" s="542"/>
    </row>
    <row r="2" spans="1:8" ht="18.75" customHeight="1" x14ac:dyDescent="0.5">
      <c r="A2" s="177"/>
      <c r="B2" s="177"/>
      <c r="C2" s="177"/>
      <c r="D2" s="177"/>
      <c r="E2" s="177"/>
      <c r="F2" s="177"/>
      <c r="G2" s="177"/>
      <c r="H2" s="177"/>
    </row>
    <row r="3" spans="1:8" ht="21" x14ac:dyDescent="0.65">
      <c r="A3" s="586" t="s">
        <v>204</v>
      </c>
      <c r="B3" s="587"/>
      <c r="C3" s="587"/>
      <c r="D3" s="587"/>
      <c r="E3" s="587"/>
      <c r="F3" s="587"/>
      <c r="G3" s="587"/>
      <c r="H3" s="588"/>
    </row>
    <row r="5" spans="1:8" x14ac:dyDescent="0.5">
      <c r="A5" s="112" t="s">
        <v>212</v>
      </c>
      <c r="C5" s="581"/>
      <c r="D5" s="582"/>
      <c r="E5" s="582"/>
      <c r="F5" s="582"/>
      <c r="G5" s="582"/>
      <c r="H5" s="583"/>
    </row>
    <row r="6" spans="1:8" x14ac:dyDescent="0.5">
      <c r="A6" s="112"/>
      <c r="C6" s="111"/>
      <c r="D6" s="111"/>
      <c r="E6" s="111"/>
      <c r="F6" s="111"/>
      <c r="G6" s="111"/>
      <c r="H6" s="111"/>
    </row>
    <row r="7" spans="1:8" x14ac:dyDescent="0.5">
      <c r="A7" s="112" t="s">
        <v>253</v>
      </c>
      <c r="C7" s="581"/>
      <c r="D7" s="582"/>
      <c r="E7" s="582"/>
      <c r="F7" s="582"/>
      <c r="G7" s="582"/>
      <c r="H7" s="583"/>
    </row>
    <row r="8" spans="1:8" x14ac:dyDescent="0.5">
      <c r="A8" s="112"/>
      <c r="C8" s="111"/>
      <c r="D8" s="111"/>
      <c r="E8" s="111"/>
      <c r="F8" s="111"/>
      <c r="G8" s="111"/>
      <c r="H8" s="111"/>
    </row>
    <row r="9" spans="1:8" ht="15" customHeight="1" x14ac:dyDescent="0.5">
      <c r="A9" s="112" t="s">
        <v>205</v>
      </c>
      <c r="C9" s="581"/>
      <c r="D9" s="582"/>
      <c r="E9" s="582"/>
      <c r="F9" s="582"/>
      <c r="G9" s="582"/>
      <c r="H9" s="583"/>
    </row>
    <row r="10" spans="1:8" ht="15" customHeight="1" x14ac:dyDescent="0.5">
      <c r="A10" s="112"/>
    </row>
    <row r="11" spans="1:8" x14ac:dyDescent="0.5">
      <c r="A11" s="112" t="s">
        <v>206</v>
      </c>
      <c r="C11" s="581"/>
      <c r="D11" s="582"/>
      <c r="E11" s="582"/>
      <c r="F11" s="582"/>
      <c r="G11" s="582"/>
      <c r="H11" s="583"/>
    </row>
    <row r="12" spans="1:8" x14ac:dyDescent="0.5">
      <c r="A12" s="112"/>
    </row>
    <row r="13" spans="1:8" x14ac:dyDescent="0.5">
      <c r="A13" s="112" t="s">
        <v>207</v>
      </c>
      <c r="C13" s="581"/>
      <c r="D13" s="582"/>
      <c r="E13" s="582"/>
      <c r="F13" s="582"/>
      <c r="G13" s="582"/>
      <c r="H13" s="583"/>
    </row>
    <row r="14" spans="1:8" x14ac:dyDescent="0.5">
      <c r="A14" s="112"/>
    </row>
    <row r="15" spans="1:8" x14ac:dyDescent="0.5">
      <c r="A15" s="112" t="s">
        <v>209</v>
      </c>
      <c r="C15" s="581"/>
      <c r="D15" s="582"/>
      <c r="E15" s="582"/>
      <c r="F15" s="582"/>
      <c r="G15" s="582"/>
      <c r="H15" s="583"/>
    </row>
    <row r="16" spans="1:8" x14ac:dyDescent="0.5">
      <c r="A16" s="112"/>
    </row>
    <row r="17" spans="1:8" x14ac:dyDescent="0.5">
      <c r="A17" s="112" t="s">
        <v>208</v>
      </c>
      <c r="C17" s="581"/>
      <c r="D17" s="582"/>
      <c r="E17" s="582"/>
      <c r="F17" s="582"/>
      <c r="G17" s="582"/>
      <c r="H17" s="583"/>
    </row>
    <row r="19" spans="1:8" ht="21" x14ac:dyDescent="0.65">
      <c r="A19" s="586" t="s">
        <v>222</v>
      </c>
      <c r="B19" s="587"/>
      <c r="C19" s="587"/>
      <c r="D19" s="587"/>
      <c r="E19" s="587"/>
      <c r="F19" s="587"/>
      <c r="G19" s="587"/>
      <c r="H19" s="588"/>
    </row>
    <row r="21" spans="1:8" x14ac:dyDescent="0.5">
      <c r="A21" s="112" t="s">
        <v>211</v>
      </c>
      <c r="B21" s="112"/>
      <c r="C21" s="581"/>
      <c r="D21" s="582"/>
      <c r="E21" s="582"/>
      <c r="F21" s="582"/>
      <c r="G21" s="582"/>
      <c r="H21" s="583"/>
    </row>
    <row r="22" spans="1:8" x14ac:dyDescent="0.5">
      <c r="A22" s="112"/>
      <c r="B22" s="112"/>
    </row>
    <row r="23" spans="1:8" x14ac:dyDescent="0.5">
      <c r="A23" s="112" t="s">
        <v>210</v>
      </c>
      <c r="B23" s="112"/>
      <c r="C23" s="581"/>
      <c r="D23" s="582"/>
      <c r="E23" s="582"/>
      <c r="F23" s="582"/>
      <c r="G23" s="582"/>
      <c r="H23" s="583"/>
    </row>
    <row r="24" spans="1:8" x14ac:dyDescent="0.5">
      <c r="A24" s="112"/>
      <c r="B24" s="112"/>
    </row>
    <row r="25" spans="1:8" x14ac:dyDescent="0.5">
      <c r="A25" s="112" t="s">
        <v>213</v>
      </c>
      <c r="B25" s="112"/>
      <c r="D25" s="581"/>
      <c r="E25" s="582"/>
      <c r="F25" s="582"/>
      <c r="G25" s="582"/>
      <c r="H25" s="583"/>
    </row>
    <row r="26" spans="1:8" x14ac:dyDescent="0.5">
      <c r="A26" s="112"/>
      <c r="B26" s="112"/>
    </row>
    <row r="27" spans="1:8" x14ac:dyDescent="0.5">
      <c r="A27" s="112" t="s">
        <v>216</v>
      </c>
      <c r="B27" s="112"/>
      <c r="D27" s="581"/>
      <c r="E27" s="582"/>
      <c r="F27" s="582"/>
      <c r="G27" s="582"/>
      <c r="H27" s="583"/>
    </row>
    <row r="28" spans="1:8" x14ac:dyDescent="0.5">
      <c r="A28" s="112"/>
      <c r="B28" s="112"/>
    </row>
    <row r="29" spans="1:8" x14ac:dyDescent="0.5">
      <c r="A29" s="112" t="s">
        <v>215</v>
      </c>
      <c r="B29" s="112"/>
      <c r="C29" s="581"/>
      <c r="D29" s="582"/>
      <c r="E29" s="582"/>
      <c r="F29" s="582"/>
      <c r="G29" s="582"/>
      <c r="H29" s="583"/>
    </row>
    <row r="30" spans="1:8" x14ac:dyDescent="0.5">
      <c r="A30" s="112"/>
      <c r="B30" s="112"/>
    </row>
    <row r="31" spans="1:8" x14ac:dyDescent="0.5">
      <c r="A31" s="112" t="s">
        <v>214</v>
      </c>
      <c r="B31" s="112"/>
      <c r="C31" s="581"/>
      <c r="D31" s="582"/>
      <c r="E31" s="582"/>
      <c r="F31" s="582"/>
      <c r="G31" s="582"/>
      <c r="H31" s="583"/>
    </row>
    <row r="32" spans="1:8" x14ac:dyDescent="0.5">
      <c r="A32" s="112"/>
      <c r="B32" s="112"/>
      <c r="C32" s="111"/>
      <c r="D32" s="111"/>
      <c r="E32" s="111"/>
      <c r="F32" s="111"/>
      <c r="G32" s="111"/>
      <c r="H32" s="111"/>
    </row>
    <row r="33" spans="1:8" x14ac:dyDescent="0.5">
      <c r="A33" s="112" t="s">
        <v>217</v>
      </c>
      <c r="B33" s="112"/>
      <c r="D33" s="581"/>
      <c r="E33" s="582"/>
      <c r="F33" s="582"/>
      <c r="G33" s="582"/>
      <c r="H33" s="583"/>
    </row>
    <row r="34" spans="1:8" x14ac:dyDescent="0.5">
      <c r="A34" s="112"/>
      <c r="B34" s="112"/>
    </row>
    <row r="35" spans="1:8" x14ac:dyDescent="0.5">
      <c r="A35" s="112" t="s">
        <v>218</v>
      </c>
      <c r="B35" s="112"/>
      <c r="D35" s="581"/>
      <c r="E35" s="582"/>
      <c r="F35" s="582"/>
      <c r="G35" s="582"/>
      <c r="H35" s="583"/>
    </row>
    <row r="36" spans="1:8" x14ac:dyDescent="0.5">
      <c r="A36" s="112"/>
      <c r="B36" s="112"/>
    </row>
    <row r="37" spans="1:8" x14ac:dyDescent="0.5">
      <c r="A37" s="112" t="s">
        <v>219</v>
      </c>
      <c r="B37" s="112"/>
      <c r="E37" s="581"/>
      <c r="F37" s="582"/>
      <c r="G37" s="582"/>
      <c r="H37" s="583"/>
    </row>
    <row r="38" spans="1:8" x14ac:dyDescent="0.5">
      <c r="A38" s="112"/>
      <c r="B38" s="112"/>
    </row>
    <row r="39" spans="1:8" x14ac:dyDescent="0.5">
      <c r="A39" s="112" t="s">
        <v>220</v>
      </c>
      <c r="B39" s="112"/>
      <c r="C39" s="581"/>
      <c r="D39" s="582"/>
      <c r="E39" s="582"/>
      <c r="F39" s="582"/>
      <c r="G39" s="582"/>
      <c r="H39" s="583"/>
    </row>
    <row r="41" spans="1:8" ht="21" x14ac:dyDescent="0.65">
      <c r="A41" s="586" t="s">
        <v>326</v>
      </c>
      <c r="B41" s="587"/>
      <c r="C41" s="587"/>
      <c r="D41" s="587"/>
      <c r="E41" s="587"/>
      <c r="F41" s="587"/>
      <c r="G41" s="587"/>
      <c r="H41" s="588"/>
    </row>
    <row r="42" spans="1:8" ht="17.25" customHeight="1" x14ac:dyDescent="0.65">
      <c r="A42" s="168"/>
      <c r="B42" s="168"/>
      <c r="C42" s="168"/>
      <c r="D42" s="168"/>
      <c r="E42" s="168"/>
      <c r="F42" s="168"/>
      <c r="G42" s="168"/>
      <c r="H42" s="168"/>
    </row>
    <row r="43" spans="1:8" x14ac:dyDescent="0.5">
      <c r="A43" s="112" t="s">
        <v>221</v>
      </c>
      <c r="B43" s="112"/>
      <c r="C43" s="581"/>
      <c r="D43" s="582"/>
      <c r="E43" s="582"/>
      <c r="F43" s="582"/>
      <c r="G43" s="582"/>
      <c r="H43" s="583"/>
    </row>
    <row r="44" spans="1:8" x14ac:dyDescent="0.5">
      <c r="A44" s="112"/>
      <c r="B44" s="112"/>
      <c r="C44" s="165"/>
      <c r="D44" s="166"/>
      <c r="E44" s="166"/>
      <c r="F44" s="166"/>
      <c r="G44" s="166"/>
      <c r="H44" s="167"/>
    </row>
    <row r="45" spans="1:8" x14ac:dyDescent="0.5">
      <c r="A45" s="112" t="s">
        <v>327</v>
      </c>
      <c r="B45" s="112"/>
      <c r="C45" s="581"/>
      <c r="D45" s="582"/>
      <c r="E45" s="582"/>
      <c r="F45" s="582"/>
      <c r="G45" s="582"/>
      <c r="H45" s="583"/>
    </row>
    <row r="46" spans="1:8" x14ac:dyDescent="0.5">
      <c r="A46" s="112"/>
    </row>
    <row r="47" spans="1:8" x14ac:dyDescent="0.5">
      <c r="A47" s="112" t="s">
        <v>336</v>
      </c>
      <c r="E47" s="581"/>
      <c r="F47" s="582"/>
      <c r="G47" s="582"/>
      <c r="H47" s="583"/>
    </row>
    <row r="48" spans="1:8" x14ac:dyDescent="0.5">
      <c r="A48" s="112"/>
    </row>
    <row r="49" spans="1:8" x14ac:dyDescent="0.5">
      <c r="A49" s="584" t="s">
        <v>337</v>
      </c>
      <c r="B49" s="584"/>
      <c r="C49" s="584"/>
      <c r="D49" s="584"/>
      <c r="E49" s="581"/>
      <c r="F49" s="582"/>
      <c r="G49" s="582"/>
      <c r="H49" s="583"/>
    </row>
    <row r="50" spans="1:8" x14ac:dyDescent="0.5">
      <c r="A50" s="112"/>
    </row>
    <row r="51" spans="1:8" x14ac:dyDescent="0.5">
      <c r="A51" s="585" t="s">
        <v>340</v>
      </c>
      <c r="B51" s="585"/>
      <c r="C51" s="585"/>
      <c r="D51" s="585"/>
      <c r="E51" s="585"/>
      <c r="F51" s="585"/>
      <c r="G51" s="585"/>
      <c r="H51" s="585"/>
    </row>
    <row r="53" spans="1:8" x14ac:dyDescent="0.5">
      <c r="A53" s="112" t="s">
        <v>338</v>
      </c>
      <c r="E53" s="581"/>
      <c r="F53" s="582"/>
      <c r="G53" s="582"/>
      <c r="H53" s="583"/>
    </row>
    <row r="54" spans="1:8" x14ac:dyDescent="0.5">
      <c r="A54" s="112"/>
    </row>
    <row r="55" spans="1:8" x14ac:dyDescent="0.5">
      <c r="A55" s="584" t="s">
        <v>339</v>
      </c>
      <c r="B55" s="584"/>
      <c r="C55" s="584"/>
      <c r="D55" s="584"/>
      <c r="E55" s="581"/>
      <c r="F55" s="582"/>
      <c r="G55" s="582"/>
      <c r="H55" s="583"/>
    </row>
  </sheetData>
  <mergeCells count="30">
    <mergeCell ref="A55:D55"/>
    <mergeCell ref="E55:H55"/>
    <mergeCell ref="A51:H51"/>
    <mergeCell ref="A1:H1"/>
    <mergeCell ref="C45:H45"/>
    <mergeCell ref="E47:H47"/>
    <mergeCell ref="A49:D49"/>
    <mergeCell ref="E49:H49"/>
    <mergeCell ref="E53:H53"/>
    <mergeCell ref="A41:H41"/>
    <mergeCell ref="A3:H3"/>
    <mergeCell ref="A19:H19"/>
    <mergeCell ref="C5:H5"/>
    <mergeCell ref="C7:H7"/>
    <mergeCell ref="C9:H9"/>
    <mergeCell ref="C11:H11"/>
    <mergeCell ref="C13:H13"/>
    <mergeCell ref="C15:H15"/>
    <mergeCell ref="C17:H17"/>
    <mergeCell ref="C21:H21"/>
    <mergeCell ref="C23:H23"/>
    <mergeCell ref="D25:H25"/>
    <mergeCell ref="D27:H27"/>
    <mergeCell ref="C29:H29"/>
    <mergeCell ref="C43:H43"/>
    <mergeCell ref="C31:H31"/>
    <mergeCell ref="D33:H33"/>
    <mergeCell ref="D35:H35"/>
    <mergeCell ref="E37:H37"/>
    <mergeCell ref="C39:H39"/>
  </mergeCells>
  <printOptions horizontalCentered="1"/>
  <pageMargins left="0.70866141732283472" right="0.70866141732283472" top="0.74803149606299213" bottom="0.74803149606299213"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626BCFB-0FA6-44F4-811F-CCAA789F1946}">
          <x14:formula1>
            <xm:f>'Ne pas effacer'!$A$8:$A$11</xm:f>
          </x14:formula1>
          <xm:sqref>C21:H21</xm:sqref>
        </x14:dataValidation>
        <x14:dataValidation type="list" allowBlank="1" showInputMessage="1" showErrorMessage="1" xr:uid="{70AAC80F-EC3E-4704-897B-FADBCFF73DF3}">
          <x14:formula1>
            <xm:f>'Ne pas effacer'!$A$13:$A$15</xm:f>
          </x14:formula1>
          <xm:sqref>C23:H23</xm:sqref>
        </x14:dataValidation>
        <x14:dataValidation type="list" allowBlank="1" showInputMessage="1" showErrorMessage="1" xr:uid="{C6579D49-616C-433B-8600-1854D0DECC19}">
          <x14:formula1>
            <xm:f>'Ne pas effacer'!$A$17:$A$19</xm:f>
          </x14:formula1>
          <xm:sqref>D25:H25</xm:sqref>
        </x14:dataValidation>
        <x14:dataValidation type="list" allowBlank="1" showInputMessage="1" showErrorMessage="1" xr:uid="{961A8B2A-A0EF-4A7A-BC81-F68FAD9ECE50}">
          <x14:formula1>
            <xm:f>'Ne pas effacer'!$A$31:$A$39</xm:f>
          </x14:formula1>
          <xm:sqref>E47:H47 E53:H53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I44"/>
  <sheetViews>
    <sheetView view="pageBreakPreview" topLeftCell="A10" zoomScale="60" zoomScaleNormal="100" workbookViewId="0">
      <selection activeCell="G36" sqref="G36"/>
    </sheetView>
  </sheetViews>
  <sheetFormatPr baseColWidth="10" defaultColWidth="11.46484375" defaultRowHeight="14.25" x14ac:dyDescent="0.45"/>
  <cols>
    <col min="1" max="1" width="41.19921875" bestFit="1" customWidth="1"/>
    <col min="2" max="2" width="16.73046875" customWidth="1"/>
    <col min="3" max="3" width="41.19921875" customWidth="1"/>
    <col min="4" max="4" width="16.73046875" customWidth="1"/>
    <col min="5" max="5" width="12" bestFit="1" customWidth="1"/>
    <col min="6" max="6" width="36.73046875" customWidth="1"/>
    <col min="7" max="7" width="15.19921875" style="258" customWidth="1"/>
    <col min="8" max="8" width="14.19921875" style="258" customWidth="1"/>
  </cols>
  <sheetData>
    <row r="1" spans="1:8" ht="14.65" thickBot="1" x14ac:dyDescent="0.5"/>
    <row r="2" spans="1:8" s="187" customFormat="1" ht="18" x14ac:dyDescent="0.55000000000000004">
      <c r="A2" s="589" t="s">
        <v>223</v>
      </c>
      <c r="B2" s="590"/>
      <c r="C2" s="591" t="s">
        <v>58</v>
      </c>
      <c r="D2" s="592"/>
      <c r="E2" s="186"/>
      <c r="G2" s="260"/>
      <c r="H2" s="260"/>
    </row>
    <row r="3" spans="1:8" s="189" customFormat="1" ht="28.9" thickBot="1" x14ac:dyDescent="0.5">
      <c r="A3" s="210" t="s">
        <v>59</v>
      </c>
      <c r="B3" s="199" t="s">
        <v>365</v>
      </c>
      <c r="C3" s="200" t="s">
        <v>59</v>
      </c>
      <c r="D3" s="211" t="s">
        <v>365</v>
      </c>
      <c r="E3" s="188"/>
      <c r="G3" s="261"/>
      <c r="H3" s="261"/>
    </row>
    <row r="4" spans="1:8" ht="23.25" customHeight="1" thickBot="1" x14ac:dyDescent="0.5">
      <c r="A4" s="212" t="s">
        <v>226</v>
      </c>
      <c r="B4" s="194">
        <f>SUM(B5:B15)</f>
        <v>0</v>
      </c>
      <c r="C4" s="195" t="s">
        <v>230</v>
      </c>
      <c r="D4" s="213">
        <f>SUM(D5:D7)</f>
        <v>0</v>
      </c>
      <c r="E4" s="34"/>
    </row>
    <row r="5" spans="1:8" ht="23.25" customHeight="1" thickTop="1" x14ac:dyDescent="0.45">
      <c r="A5" s="214" t="s">
        <v>61</v>
      </c>
      <c r="B5" s="190"/>
      <c r="C5" s="191" t="s">
        <v>64</v>
      </c>
      <c r="D5" s="215"/>
      <c r="E5" s="33"/>
    </row>
    <row r="6" spans="1:8" ht="23.25" customHeight="1" x14ac:dyDescent="0.45">
      <c r="A6" s="214" t="s">
        <v>353</v>
      </c>
      <c r="B6" s="190"/>
      <c r="C6" s="191" t="s">
        <v>231</v>
      </c>
      <c r="D6" s="215"/>
      <c r="E6" s="33"/>
    </row>
    <row r="7" spans="1:8" ht="23.25" customHeight="1" thickBot="1" x14ac:dyDescent="0.5">
      <c r="A7" s="214" t="s">
        <v>359</v>
      </c>
      <c r="B7" s="190"/>
      <c r="C7" s="191" t="s">
        <v>232</v>
      </c>
      <c r="D7" s="215"/>
      <c r="E7" s="33"/>
    </row>
    <row r="8" spans="1:8" ht="23.25" customHeight="1" thickTop="1" thickBot="1" x14ac:dyDescent="0.5">
      <c r="A8" s="216" t="s">
        <v>354</v>
      </c>
      <c r="B8" s="190"/>
      <c r="C8" s="196" t="s">
        <v>379</v>
      </c>
      <c r="D8" s="217">
        <f>SUM(D9:D30)</f>
        <v>0</v>
      </c>
      <c r="E8" s="33"/>
    </row>
    <row r="9" spans="1:8" ht="23.25" customHeight="1" thickTop="1" x14ac:dyDescent="0.45">
      <c r="A9" s="216" t="s">
        <v>355</v>
      </c>
      <c r="B9" s="190"/>
      <c r="C9" s="191" t="s">
        <v>233</v>
      </c>
      <c r="D9" s="218"/>
      <c r="E9" s="33"/>
    </row>
    <row r="10" spans="1:8" ht="23.25" customHeight="1" x14ac:dyDescent="0.45">
      <c r="A10" s="216" t="s">
        <v>85</v>
      </c>
      <c r="B10" s="190"/>
      <c r="C10" s="191" t="s">
        <v>366</v>
      </c>
      <c r="D10" s="219"/>
      <c r="E10" s="33"/>
    </row>
    <row r="11" spans="1:8" ht="23.25" customHeight="1" x14ac:dyDescent="0.45">
      <c r="A11" s="216" t="s">
        <v>356</v>
      </c>
      <c r="B11" s="190"/>
      <c r="C11" s="191" t="s">
        <v>367</v>
      </c>
      <c r="D11" s="219"/>
      <c r="E11" s="33"/>
    </row>
    <row r="12" spans="1:8" ht="23.25" customHeight="1" x14ac:dyDescent="0.45">
      <c r="A12" s="216" t="s">
        <v>224</v>
      </c>
      <c r="B12" s="190"/>
      <c r="C12" s="191" t="s">
        <v>368</v>
      </c>
      <c r="D12" s="219"/>
      <c r="E12" s="33"/>
    </row>
    <row r="13" spans="1:8" ht="23.25" customHeight="1" x14ac:dyDescent="0.45">
      <c r="A13" s="216" t="s">
        <v>357</v>
      </c>
      <c r="B13" s="190"/>
      <c r="C13" s="191" t="s">
        <v>449</v>
      </c>
      <c r="D13" s="219"/>
      <c r="E13" s="33"/>
    </row>
    <row r="14" spans="1:8" ht="23.25" customHeight="1" x14ac:dyDescent="0.45">
      <c r="A14" s="214" t="s">
        <v>358</v>
      </c>
      <c r="B14" s="190"/>
      <c r="C14" s="191" t="s">
        <v>369</v>
      </c>
      <c r="D14" s="219"/>
      <c r="E14" s="33"/>
    </row>
    <row r="15" spans="1:8" ht="23.25" customHeight="1" thickBot="1" x14ac:dyDescent="0.5">
      <c r="A15" s="214" t="s">
        <v>363</v>
      </c>
      <c r="B15" s="190"/>
      <c r="C15" s="191" t="s">
        <v>374</v>
      </c>
      <c r="D15" s="220"/>
      <c r="E15" s="33"/>
    </row>
    <row r="16" spans="1:8" ht="23.25" customHeight="1" thickTop="1" thickBot="1" x14ac:dyDescent="0.5">
      <c r="A16" s="221" t="s">
        <v>364</v>
      </c>
      <c r="B16" s="197">
        <f>SUM(B17:B26)</f>
        <v>0</v>
      </c>
      <c r="C16" s="191" t="s">
        <v>372</v>
      </c>
      <c r="D16" s="220"/>
      <c r="E16" s="33"/>
    </row>
    <row r="17" spans="1:9" ht="23.25" customHeight="1" thickTop="1" x14ac:dyDescent="0.45">
      <c r="A17" s="214" t="s">
        <v>442</v>
      </c>
      <c r="B17" s="190"/>
      <c r="C17" s="191" t="s">
        <v>371</v>
      </c>
      <c r="D17" s="220"/>
      <c r="E17" s="33"/>
    </row>
    <row r="18" spans="1:9" ht="23.25" customHeight="1" x14ac:dyDescent="0.45">
      <c r="A18" s="214" t="s">
        <v>443</v>
      </c>
      <c r="B18" s="190"/>
      <c r="C18" s="191" t="s">
        <v>370</v>
      </c>
      <c r="D18" s="220"/>
      <c r="E18" s="33"/>
    </row>
    <row r="19" spans="1:9" ht="23.25" customHeight="1" x14ac:dyDescent="0.45">
      <c r="A19" s="214" t="s">
        <v>451</v>
      </c>
      <c r="B19" s="190"/>
      <c r="C19" s="191" t="s">
        <v>373</v>
      </c>
      <c r="D19" s="220"/>
      <c r="E19" s="33"/>
    </row>
    <row r="20" spans="1:9" ht="23.25" customHeight="1" x14ac:dyDescent="0.45">
      <c r="A20" s="214" t="s">
        <v>444</v>
      </c>
      <c r="B20" s="190"/>
      <c r="C20" s="191" t="s">
        <v>375</v>
      </c>
      <c r="D20" s="220"/>
      <c r="E20" s="33"/>
    </row>
    <row r="21" spans="1:9" ht="23.25" customHeight="1" x14ac:dyDescent="0.45">
      <c r="A21" s="214" t="s">
        <v>445</v>
      </c>
      <c r="B21" s="190"/>
      <c r="C21" s="191" t="s">
        <v>376</v>
      </c>
      <c r="D21" s="215"/>
      <c r="E21" s="33"/>
    </row>
    <row r="22" spans="1:9" ht="23.25" customHeight="1" x14ac:dyDescent="0.45">
      <c r="A22" s="214" t="s">
        <v>360</v>
      </c>
      <c r="B22" s="190"/>
      <c r="C22" s="191" t="s">
        <v>377</v>
      </c>
      <c r="D22" s="215"/>
      <c r="E22" s="33"/>
    </row>
    <row r="23" spans="1:9" ht="23.25" customHeight="1" x14ac:dyDescent="0.45">
      <c r="A23" s="214" t="s">
        <v>63</v>
      </c>
      <c r="B23" s="190"/>
      <c r="C23" s="191" t="s">
        <v>378</v>
      </c>
      <c r="D23" s="215"/>
      <c r="E23" s="33"/>
    </row>
    <row r="24" spans="1:9" ht="23.25" customHeight="1" x14ac:dyDescent="0.45">
      <c r="A24" s="214" t="s">
        <v>225</v>
      </c>
      <c r="B24" s="190"/>
      <c r="C24" s="191"/>
      <c r="D24" s="215"/>
      <c r="E24" s="184"/>
    </row>
    <row r="25" spans="1:9" ht="23.25" customHeight="1" x14ac:dyDescent="0.45">
      <c r="A25" s="214" t="s">
        <v>361</v>
      </c>
      <c r="B25" s="190"/>
      <c r="C25" s="191"/>
      <c r="D25" s="215"/>
      <c r="E25" s="184"/>
    </row>
    <row r="26" spans="1:9" ht="23.25" customHeight="1" x14ac:dyDescent="0.45">
      <c r="A26" s="214" t="s">
        <v>362</v>
      </c>
      <c r="B26" s="190"/>
      <c r="C26" s="191"/>
      <c r="D26" s="222"/>
      <c r="E26" s="184"/>
    </row>
    <row r="27" spans="1:9" ht="23.25" customHeight="1" thickBot="1" x14ac:dyDescent="0.5">
      <c r="A27" s="223" t="s">
        <v>65</v>
      </c>
      <c r="B27" s="198">
        <f>SUM(B4+B16)</f>
        <v>0</v>
      </c>
      <c r="C27" s="191"/>
      <c r="D27" s="222"/>
      <c r="E27" s="184"/>
      <c r="I27" s="259"/>
    </row>
    <row r="28" spans="1:9" ht="23.25" customHeight="1" thickTop="1" thickBot="1" x14ac:dyDescent="0.5">
      <c r="A28" s="224" t="s">
        <v>227</v>
      </c>
      <c r="B28" s="192"/>
      <c r="C28" s="191"/>
      <c r="D28" s="222"/>
      <c r="E28" s="184"/>
      <c r="F28" s="259"/>
    </row>
    <row r="29" spans="1:9" ht="23.25" customHeight="1" thickTop="1" thickBot="1" x14ac:dyDescent="0.5">
      <c r="A29" s="224" t="s">
        <v>228</v>
      </c>
      <c r="B29" s="192"/>
      <c r="C29" s="191"/>
      <c r="D29" s="222"/>
      <c r="E29" s="184"/>
    </row>
    <row r="30" spans="1:9" ht="23.25" customHeight="1" thickTop="1" thickBot="1" x14ac:dyDescent="0.5">
      <c r="A30" s="224" t="s">
        <v>229</v>
      </c>
      <c r="B30" s="193"/>
      <c r="C30" s="201"/>
      <c r="D30" s="225"/>
      <c r="E30" s="33"/>
    </row>
    <row r="31" spans="1:9" ht="23.25" customHeight="1" thickTop="1" thickBot="1" x14ac:dyDescent="0.5">
      <c r="A31" s="226" t="s">
        <v>67</v>
      </c>
      <c r="B31" s="227">
        <f>B27+B28+B29+B30</f>
        <v>0</v>
      </c>
      <c r="C31" s="228" t="s">
        <v>68</v>
      </c>
      <c r="D31" s="229">
        <f>D8+D4</f>
        <v>0</v>
      </c>
      <c r="E31" s="33"/>
    </row>
    <row r="32" spans="1:9" x14ac:dyDescent="0.45">
      <c r="A32" s="33"/>
      <c r="B32" s="35"/>
      <c r="C32" s="185"/>
      <c r="D32" s="36"/>
      <c r="E32" s="33"/>
    </row>
    <row r="33" spans="1:5" ht="14.65" thickBot="1" x14ac:dyDescent="0.5">
      <c r="A33" s="33"/>
      <c r="B33" s="35"/>
      <c r="C33" s="33"/>
      <c r="D33" s="33"/>
      <c r="E33" s="33"/>
    </row>
    <row r="34" spans="1:5" ht="18" x14ac:dyDescent="0.45">
      <c r="A34" s="589" t="s">
        <v>380</v>
      </c>
      <c r="B34" s="603"/>
      <c r="C34" s="603"/>
      <c r="D34" s="592"/>
      <c r="E34" s="33"/>
    </row>
    <row r="35" spans="1:5" ht="23.25" customHeight="1" thickBot="1" x14ac:dyDescent="0.5">
      <c r="A35" s="206" t="s">
        <v>70</v>
      </c>
      <c r="B35" s="207" t="s">
        <v>55</v>
      </c>
      <c r="C35" s="601" t="s">
        <v>71</v>
      </c>
      <c r="D35" s="602"/>
      <c r="E35" s="33"/>
    </row>
    <row r="36" spans="1:5" ht="23.25" customHeight="1" thickTop="1" x14ac:dyDescent="0.45">
      <c r="A36" s="202" t="s">
        <v>72</v>
      </c>
      <c r="B36" s="203"/>
      <c r="C36" s="599"/>
      <c r="D36" s="600"/>
      <c r="E36" s="33"/>
    </row>
    <row r="37" spans="1:5" ht="23.25" customHeight="1" x14ac:dyDescent="0.45">
      <c r="A37" s="202" t="s">
        <v>73</v>
      </c>
      <c r="B37" s="203"/>
      <c r="C37" s="597" t="s">
        <v>74</v>
      </c>
      <c r="D37" s="598"/>
      <c r="E37" s="33"/>
    </row>
    <row r="38" spans="1:5" ht="23.25" customHeight="1" x14ac:dyDescent="0.45">
      <c r="A38" s="202" t="s">
        <v>75</v>
      </c>
      <c r="B38" s="203"/>
      <c r="C38" s="597" t="s">
        <v>74</v>
      </c>
      <c r="D38" s="598"/>
      <c r="E38" s="33"/>
    </row>
    <row r="39" spans="1:5" ht="23.25" customHeight="1" x14ac:dyDescent="0.45">
      <c r="A39" s="202" t="s">
        <v>76</v>
      </c>
      <c r="B39" s="203"/>
      <c r="C39" s="597"/>
      <c r="D39" s="598"/>
      <c r="E39" s="33"/>
    </row>
    <row r="40" spans="1:5" ht="23.25" customHeight="1" x14ac:dyDescent="0.45">
      <c r="A40" s="202" t="s">
        <v>77</v>
      </c>
      <c r="B40" s="203"/>
      <c r="C40" s="597" t="s">
        <v>74</v>
      </c>
      <c r="D40" s="598"/>
      <c r="E40" s="33"/>
    </row>
    <row r="41" spans="1:5" ht="23.25" customHeight="1" x14ac:dyDescent="0.45">
      <c r="A41" s="202" t="s">
        <v>78</v>
      </c>
      <c r="B41" s="203"/>
      <c r="C41" s="597" t="s">
        <v>74</v>
      </c>
      <c r="D41" s="598"/>
      <c r="E41" s="33"/>
    </row>
    <row r="42" spans="1:5" ht="23.25" customHeight="1" x14ac:dyDescent="0.45">
      <c r="A42" s="204" t="s">
        <v>79</v>
      </c>
      <c r="B42" s="205"/>
      <c r="C42" s="595"/>
      <c r="D42" s="596"/>
      <c r="E42" s="33"/>
    </row>
    <row r="43" spans="1:5" ht="23.25" customHeight="1" thickBot="1" x14ac:dyDescent="0.5">
      <c r="A43" s="209" t="s">
        <v>381</v>
      </c>
      <c r="B43" s="208">
        <f>SUM(B36:B42)</f>
        <v>0</v>
      </c>
      <c r="C43" s="593" t="s">
        <v>80</v>
      </c>
      <c r="D43" s="594"/>
      <c r="E43" s="33"/>
    </row>
    <row r="44" spans="1:5" x14ac:dyDescent="0.45">
      <c r="A44" s="33"/>
      <c r="B44" s="35"/>
      <c r="C44" s="33"/>
      <c r="D44" s="33"/>
      <c r="E44" s="33"/>
    </row>
  </sheetData>
  <mergeCells count="12">
    <mergeCell ref="A2:B2"/>
    <mergeCell ref="C2:D2"/>
    <mergeCell ref="C43:D43"/>
    <mergeCell ref="C42:D42"/>
    <mergeCell ref="C41:D41"/>
    <mergeCell ref="C40:D40"/>
    <mergeCell ref="C39:D39"/>
    <mergeCell ref="C38:D38"/>
    <mergeCell ref="C37:D37"/>
    <mergeCell ref="C36:D36"/>
    <mergeCell ref="C35:D35"/>
    <mergeCell ref="A34:D34"/>
  </mergeCells>
  <printOptions horizontalCentered="1"/>
  <pageMargins left="0.70866141732283472" right="0.70866141732283472" top="0.74803149606299213" bottom="0.74803149606299213" header="0.31496062992125984" footer="0.31496062992125984"/>
  <pageSetup paperSize="9"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F52"/>
  <sheetViews>
    <sheetView topLeftCell="A34" zoomScale="82" zoomScaleNormal="82" workbookViewId="0">
      <selection activeCell="J11" sqref="J11"/>
    </sheetView>
  </sheetViews>
  <sheetFormatPr baseColWidth="10" defaultColWidth="11.46484375" defaultRowHeight="15.75" x14ac:dyDescent="0.45"/>
  <cols>
    <col min="1" max="1" width="45.265625" style="6" customWidth="1"/>
    <col min="2" max="2" width="8.46484375" style="6" customWidth="1"/>
    <col min="3" max="6" width="21.265625" style="6" customWidth="1"/>
    <col min="7" max="16384" width="11.46484375" style="6"/>
  </cols>
  <sheetData>
    <row r="1" spans="1:6" ht="16.149999999999999" thickBot="1" x14ac:dyDescent="0.5"/>
    <row r="2" spans="1:6" ht="26.25" customHeight="1" thickBot="1" x14ac:dyDescent="0.5">
      <c r="A2" s="295"/>
      <c r="B2" s="296"/>
      <c r="C2" s="297" t="s">
        <v>382</v>
      </c>
      <c r="D2" s="298" t="s">
        <v>383</v>
      </c>
      <c r="E2" s="298" t="s">
        <v>384</v>
      </c>
      <c r="F2" s="299" t="s">
        <v>385</v>
      </c>
    </row>
    <row r="3" spans="1:6" ht="26.25" customHeight="1" x14ac:dyDescent="0.45">
      <c r="A3" s="300" t="s">
        <v>386</v>
      </c>
      <c r="B3" s="301"/>
      <c r="C3" s="301"/>
      <c r="D3" s="301"/>
      <c r="E3" s="301"/>
      <c r="F3" s="302"/>
    </row>
    <row r="4" spans="1:6" ht="26.25" customHeight="1" x14ac:dyDescent="0.45">
      <c r="A4" s="303" t="s">
        <v>81</v>
      </c>
      <c r="B4" s="304"/>
      <c r="C4" s="305"/>
      <c r="D4" s="305"/>
      <c r="E4" s="305"/>
      <c r="F4" s="306"/>
    </row>
    <row r="5" spans="1:6" ht="26.25" customHeight="1" x14ac:dyDescent="0.45">
      <c r="A5" s="303" t="s">
        <v>387</v>
      </c>
      <c r="B5" s="304"/>
      <c r="C5" s="305"/>
      <c r="D5" s="305"/>
      <c r="E5" s="305"/>
      <c r="F5" s="306"/>
    </row>
    <row r="6" spans="1:6" ht="26.25" customHeight="1" x14ac:dyDescent="0.45">
      <c r="A6" s="303" t="s">
        <v>388</v>
      </c>
      <c r="B6" s="304"/>
      <c r="C6" s="305"/>
      <c r="D6" s="305"/>
      <c r="E6" s="305"/>
      <c r="F6" s="306"/>
    </row>
    <row r="7" spans="1:6" ht="26.25" customHeight="1" thickBot="1" x14ac:dyDescent="0.5">
      <c r="A7" s="307" t="s">
        <v>389</v>
      </c>
      <c r="B7" s="308"/>
      <c r="C7" s="309">
        <f>SUM(C4:C6)</f>
        <v>0</v>
      </c>
      <c r="D7" s="309">
        <f>SUM(D4:D6)</f>
        <v>0</v>
      </c>
      <c r="E7" s="309">
        <f>SUM(E4:E6)</f>
        <v>0</v>
      </c>
      <c r="F7" s="310">
        <f>SUM(F4:F6)</f>
        <v>0</v>
      </c>
    </row>
    <row r="8" spans="1:6" ht="26.25" customHeight="1" thickTop="1" x14ac:dyDescent="0.45">
      <c r="A8" s="311" t="s">
        <v>83</v>
      </c>
      <c r="B8" s="312"/>
      <c r="C8" s="313"/>
      <c r="D8" s="313"/>
      <c r="E8" s="313"/>
      <c r="F8" s="314"/>
    </row>
    <row r="9" spans="1:6" ht="26.25" customHeight="1" x14ac:dyDescent="0.45">
      <c r="A9" s="303" t="s">
        <v>82</v>
      </c>
      <c r="B9" s="304"/>
      <c r="C9" s="305"/>
      <c r="D9" s="305"/>
      <c r="E9" s="305"/>
      <c r="F9" s="306"/>
    </row>
    <row r="10" spans="1:6" ht="26.25" customHeight="1" x14ac:dyDescent="0.45">
      <c r="A10" s="303" t="s">
        <v>390</v>
      </c>
      <c r="B10" s="304"/>
      <c r="C10" s="305"/>
      <c r="D10" s="305"/>
      <c r="E10" s="305"/>
      <c r="F10" s="306"/>
    </row>
    <row r="11" spans="1:6" ht="26.25" customHeight="1" x14ac:dyDescent="0.45">
      <c r="A11" s="303" t="s">
        <v>391</v>
      </c>
      <c r="B11" s="304"/>
      <c r="C11" s="305"/>
      <c r="D11" s="305"/>
      <c r="E11" s="305"/>
      <c r="F11" s="306"/>
    </row>
    <row r="12" spans="1:6" ht="26.25" customHeight="1" thickBot="1" x14ac:dyDescent="0.5">
      <c r="A12" s="307" t="s">
        <v>392</v>
      </c>
      <c r="B12" s="308"/>
      <c r="C12" s="309">
        <f>SUM(C9:C11)</f>
        <v>0</v>
      </c>
      <c r="D12" s="309">
        <f>SUM(D9:D11)</f>
        <v>0</v>
      </c>
      <c r="E12" s="309">
        <f>SUM(E9:E11)</f>
        <v>0</v>
      </c>
      <c r="F12" s="315">
        <f>SUM(F9:F11)</f>
        <v>0</v>
      </c>
    </row>
    <row r="13" spans="1:6" ht="26.25" customHeight="1" thickTop="1" x14ac:dyDescent="0.45">
      <c r="A13" s="311" t="s">
        <v>393</v>
      </c>
      <c r="B13" s="316"/>
      <c r="C13" s="317"/>
      <c r="D13" s="317"/>
      <c r="E13" s="318"/>
      <c r="F13" s="314"/>
    </row>
    <row r="14" spans="1:6" ht="26.25" customHeight="1" x14ac:dyDescent="0.45">
      <c r="A14" s="303" t="s">
        <v>394</v>
      </c>
      <c r="B14" s="304"/>
      <c r="C14" s="305"/>
      <c r="D14" s="305"/>
      <c r="E14" s="305"/>
      <c r="F14" s="306"/>
    </row>
    <row r="15" spans="1:6" ht="26.25" customHeight="1" x14ac:dyDescent="0.45">
      <c r="A15" s="303" t="s">
        <v>395</v>
      </c>
      <c r="B15" s="304"/>
      <c r="C15" s="305"/>
      <c r="D15" s="305"/>
      <c r="E15" s="305"/>
      <c r="F15" s="306"/>
    </row>
    <row r="16" spans="1:6" ht="26.25" customHeight="1" x14ac:dyDescent="0.45">
      <c r="A16" s="303" t="s">
        <v>396</v>
      </c>
      <c r="B16" s="304"/>
      <c r="C16" s="305"/>
      <c r="D16" s="305"/>
      <c r="E16" s="305"/>
      <c r="F16" s="306"/>
    </row>
    <row r="17" spans="1:6" ht="26.25" customHeight="1" x14ac:dyDescent="0.45">
      <c r="A17" s="303" t="s">
        <v>84</v>
      </c>
      <c r="B17" s="304"/>
      <c r="C17" s="305"/>
      <c r="D17" s="305"/>
      <c r="E17" s="305"/>
      <c r="F17" s="306"/>
    </row>
    <row r="18" spans="1:6" ht="26.25" customHeight="1" x14ac:dyDescent="0.45">
      <c r="A18" s="303" t="s">
        <v>399</v>
      </c>
      <c r="B18" s="304"/>
      <c r="C18" s="305"/>
      <c r="D18" s="305"/>
      <c r="E18" s="305"/>
      <c r="F18" s="306"/>
    </row>
    <row r="19" spans="1:6" ht="26.25" customHeight="1" x14ac:dyDescent="0.45">
      <c r="A19" s="303" t="s">
        <v>397</v>
      </c>
      <c r="B19" s="304"/>
      <c r="C19" s="305"/>
      <c r="D19" s="305"/>
      <c r="E19" s="305"/>
      <c r="F19" s="306"/>
    </row>
    <row r="20" spans="1:6" ht="26.25" customHeight="1" x14ac:dyDescent="0.45">
      <c r="A20" s="303" t="s">
        <v>85</v>
      </c>
      <c r="B20" s="304"/>
      <c r="C20" s="305"/>
      <c r="D20" s="305"/>
      <c r="E20" s="305"/>
      <c r="F20" s="306"/>
    </row>
    <row r="21" spans="1:6" ht="26.25" customHeight="1" x14ac:dyDescent="0.45">
      <c r="A21" s="303" t="s">
        <v>398</v>
      </c>
      <c r="B21" s="304"/>
      <c r="C21" s="305"/>
      <c r="D21" s="305"/>
      <c r="E21" s="305"/>
      <c r="F21" s="306"/>
    </row>
    <row r="22" spans="1:6" ht="26.25" customHeight="1" x14ac:dyDescent="0.45">
      <c r="A22" s="303" t="s">
        <v>400</v>
      </c>
      <c r="B22" s="304"/>
      <c r="C22" s="305"/>
      <c r="D22" s="305"/>
      <c r="E22" s="305"/>
      <c r="F22" s="306"/>
    </row>
    <row r="23" spans="1:6" ht="26.25" customHeight="1" x14ac:dyDescent="0.45">
      <c r="A23" s="303" t="s">
        <v>235</v>
      </c>
      <c r="B23" s="304"/>
      <c r="C23" s="305"/>
      <c r="D23" s="305"/>
      <c r="E23" s="305"/>
      <c r="F23" s="306"/>
    </row>
    <row r="24" spans="1:6" ht="26.25" customHeight="1" x14ac:dyDescent="0.45">
      <c r="A24" s="303" t="s">
        <v>236</v>
      </c>
      <c r="B24" s="304"/>
      <c r="C24" s="305"/>
      <c r="D24" s="305"/>
      <c r="E24" s="305"/>
      <c r="F24" s="306"/>
    </row>
    <row r="25" spans="1:6" ht="26.25" customHeight="1" x14ac:dyDescent="0.45">
      <c r="A25" s="303" t="s">
        <v>234</v>
      </c>
      <c r="B25" s="304"/>
      <c r="C25" s="305"/>
      <c r="D25" s="305"/>
      <c r="E25" s="305"/>
      <c r="F25" s="306"/>
    </row>
    <row r="26" spans="1:6" ht="26.25" customHeight="1" x14ac:dyDescent="0.45">
      <c r="A26" s="303" t="s">
        <v>86</v>
      </c>
      <c r="B26" s="304"/>
      <c r="C26" s="305"/>
      <c r="D26" s="305"/>
      <c r="E26" s="305"/>
      <c r="F26" s="306"/>
    </row>
    <row r="27" spans="1:6" ht="26.25" customHeight="1" x14ac:dyDescent="0.45">
      <c r="A27" s="319" t="s">
        <v>401</v>
      </c>
      <c r="B27" s="304"/>
      <c r="C27" s="305"/>
      <c r="D27" s="305"/>
      <c r="E27" s="305"/>
      <c r="F27" s="306"/>
    </row>
    <row r="28" spans="1:6" ht="26.25" customHeight="1" x14ac:dyDescent="0.45">
      <c r="A28" s="303" t="s">
        <v>87</v>
      </c>
      <c r="B28" s="304"/>
      <c r="C28" s="305"/>
      <c r="D28" s="305"/>
      <c r="E28" s="305"/>
      <c r="F28" s="306"/>
    </row>
    <row r="29" spans="1:6" ht="26.25" customHeight="1" thickBot="1" x14ac:dyDescent="0.5">
      <c r="A29" s="307" t="s">
        <v>402</v>
      </c>
      <c r="B29" s="308"/>
      <c r="C29" s="320">
        <f>SUM(C14:C28)</f>
        <v>0</v>
      </c>
      <c r="D29" s="320">
        <f>SUM(D13:D28)</f>
        <v>0</v>
      </c>
      <c r="E29" s="320">
        <f>SUM(E13:E28)</f>
        <v>0</v>
      </c>
      <c r="F29" s="310">
        <f>SUM(F13:F28)</f>
        <v>0</v>
      </c>
    </row>
    <row r="30" spans="1:6" ht="26.25" customHeight="1" thickTop="1" x14ac:dyDescent="0.45">
      <c r="A30" s="303" t="s">
        <v>237</v>
      </c>
      <c r="B30" s="321"/>
      <c r="C30" s="322"/>
      <c r="D30" s="322"/>
      <c r="E30" s="322"/>
      <c r="F30" s="323"/>
    </row>
    <row r="31" spans="1:6" ht="26.25" customHeight="1" x14ac:dyDescent="0.45">
      <c r="A31" s="303" t="s">
        <v>238</v>
      </c>
      <c r="B31" s="304"/>
      <c r="C31" s="305"/>
      <c r="D31" s="305"/>
      <c r="E31" s="305"/>
      <c r="F31" s="306"/>
    </row>
    <row r="32" spans="1:6" ht="26.25" customHeight="1" thickBot="1" x14ac:dyDescent="0.5">
      <c r="A32" s="324" t="s">
        <v>403</v>
      </c>
      <c r="B32" s="308"/>
      <c r="C32" s="320">
        <f>SUM(C30:C31)</f>
        <v>0</v>
      </c>
      <c r="D32" s="320">
        <f>SUM(D30:D31)</f>
        <v>0</v>
      </c>
      <c r="E32" s="320">
        <f t="shared" ref="E32" si="0">SUM(E30:E31)</f>
        <v>0</v>
      </c>
      <c r="F32" s="310">
        <f>SUM(F30:F31)</f>
        <v>0</v>
      </c>
    </row>
    <row r="33" spans="1:6" ht="26.25" customHeight="1" thickTop="1" x14ac:dyDescent="0.45">
      <c r="A33" s="303" t="s">
        <v>88</v>
      </c>
      <c r="B33" s="304"/>
      <c r="C33" s="305"/>
      <c r="D33" s="305"/>
      <c r="E33" s="305"/>
      <c r="F33" s="306"/>
    </row>
    <row r="34" spans="1:6" ht="26.25" customHeight="1" x14ac:dyDescent="0.45">
      <c r="A34" s="303" t="s">
        <v>239</v>
      </c>
      <c r="B34" s="304"/>
      <c r="C34" s="305"/>
      <c r="D34" s="305"/>
      <c r="E34" s="305"/>
      <c r="F34" s="306"/>
    </row>
    <row r="35" spans="1:6" ht="26.25" customHeight="1" x14ac:dyDescent="0.45">
      <c r="A35" s="303" t="s">
        <v>57</v>
      </c>
      <c r="B35" s="304"/>
      <c r="C35" s="305"/>
      <c r="D35" s="305"/>
      <c r="E35" s="305"/>
      <c r="F35" s="306"/>
    </row>
    <row r="36" spans="1:6" ht="26.25" customHeight="1" x14ac:dyDescent="0.45">
      <c r="A36" s="303" t="s">
        <v>240</v>
      </c>
      <c r="B36" s="304"/>
      <c r="C36" s="305"/>
      <c r="D36" s="305"/>
      <c r="E36" s="305"/>
      <c r="F36" s="306"/>
    </row>
    <row r="37" spans="1:6" ht="26.25" customHeight="1" thickBot="1" x14ac:dyDescent="0.5">
      <c r="A37" s="324" t="s">
        <v>404</v>
      </c>
      <c r="B37" s="308"/>
      <c r="C37" s="320">
        <f>SUM(C33:C36)</f>
        <v>0</v>
      </c>
      <c r="D37" s="320">
        <f>SUM(D33:D36)</f>
        <v>0</v>
      </c>
      <c r="E37" s="320">
        <f>SUM(E33:E36)</f>
        <v>0</v>
      </c>
      <c r="F37" s="310">
        <f>SUM(F33:F36)</f>
        <v>0</v>
      </c>
    </row>
    <row r="38" spans="1:6" ht="26.25" customHeight="1" thickTop="1" x14ac:dyDescent="0.45">
      <c r="A38" s="303" t="s">
        <v>242</v>
      </c>
      <c r="B38" s="304"/>
      <c r="C38" s="305"/>
      <c r="D38" s="305"/>
      <c r="E38" s="305"/>
      <c r="F38" s="306"/>
    </row>
    <row r="39" spans="1:6" ht="26.25" customHeight="1" x14ac:dyDescent="0.45">
      <c r="A39" s="303" t="s">
        <v>241</v>
      </c>
      <c r="B39" s="304"/>
      <c r="C39" s="305"/>
      <c r="D39" s="305"/>
      <c r="E39" s="305"/>
      <c r="F39" s="306"/>
    </row>
    <row r="40" spans="1:6" ht="26.25" customHeight="1" thickBot="1" x14ac:dyDescent="0.5">
      <c r="A40" s="324" t="s">
        <v>405</v>
      </c>
      <c r="B40" s="308"/>
      <c r="C40" s="320">
        <f>SUM(C38+C39)</f>
        <v>0</v>
      </c>
      <c r="D40" s="320">
        <f>SUM(D38+D39)</f>
        <v>0</v>
      </c>
      <c r="E40" s="320">
        <f t="shared" ref="E40:F40" si="1">SUM(E38+E39)</f>
        <v>0</v>
      </c>
      <c r="F40" s="310">
        <f t="shared" si="1"/>
        <v>0</v>
      </c>
    </row>
    <row r="41" spans="1:6" ht="26.25" customHeight="1" thickTop="1" x14ac:dyDescent="0.45">
      <c r="A41" s="303" t="s">
        <v>89</v>
      </c>
      <c r="B41" s="304"/>
      <c r="C41" s="305"/>
      <c r="D41" s="305"/>
      <c r="E41" s="305"/>
      <c r="F41" s="306"/>
    </row>
    <row r="42" spans="1:6" ht="26.25" customHeight="1" x14ac:dyDescent="0.45">
      <c r="A42" s="303" t="s">
        <v>69</v>
      </c>
      <c r="B42" s="304"/>
      <c r="C42" s="305"/>
      <c r="D42" s="305"/>
      <c r="E42" s="305"/>
      <c r="F42" s="306"/>
    </row>
    <row r="43" spans="1:6" ht="26.25" customHeight="1" thickBot="1" x14ac:dyDescent="0.5">
      <c r="A43" s="324" t="s">
        <v>90</v>
      </c>
      <c r="B43" s="325"/>
      <c r="C43" s="320">
        <f>SUM(C41:C42)</f>
        <v>0</v>
      </c>
      <c r="D43" s="320">
        <f>+D41-D42</f>
        <v>0</v>
      </c>
      <c r="E43" s="320">
        <f>+E41-E42</f>
        <v>0</v>
      </c>
      <c r="F43" s="310">
        <f>+F41-F42</f>
        <v>0</v>
      </c>
    </row>
    <row r="44" spans="1:6" ht="26.25" customHeight="1" thickTop="1" x14ac:dyDescent="0.45">
      <c r="A44" s="326" t="s">
        <v>406</v>
      </c>
      <c r="B44" s="327"/>
      <c r="C44" s="328">
        <f>SUM(C43+C40+C37+C32+C29+C12)</f>
        <v>0</v>
      </c>
      <c r="D44" s="328">
        <f>+D12+D29+D32+D37+D40+D43</f>
        <v>0</v>
      </c>
      <c r="E44" s="328">
        <f>+E12+E29+E32+E37+E40+E43</f>
        <v>0</v>
      </c>
      <c r="F44" s="329">
        <f>+F12+F29+F32+F37+F40+F43</f>
        <v>0</v>
      </c>
    </row>
    <row r="45" spans="1:6" ht="26.25" customHeight="1" x14ac:dyDescent="0.45">
      <c r="A45" s="330" t="s">
        <v>91</v>
      </c>
      <c r="B45" s="331"/>
      <c r="C45" s="332">
        <f>C7-C44</f>
        <v>0</v>
      </c>
      <c r="D45" s="332">
        <f>D7-D44</f>
        <v>0</v>
      </c>
      <c r="E45" s="332">
        <f>E7-E44</f>
        <v>0</v>
      </c>
      <c r="F45" s="333">
        <f>F7-F44</f>
        <v>0</v>
      </c>
    </row>
    <row r="46" spans="1:6" ht="26.25" customHeight="1" x14ac:dyDescent="0.45">
      <c r="A46" s="334" t="s">
        <v>243</v>
      </c>
      <c r="B46" s="335"/>
      <c r="C46" s="336"/>
      <c r="D46" s="336"/>
      <c r="E46" s="336"/>
      <c r="F46" s="337"/>
    </row>
    <row r="47" spans="1:6" ht="26.25" customHeight="1" x14ac:dyDescent="0.45">
      <c r="A47" s="334" t="s">
        <v>244</v>
      </c>
      <c r="B47" s="335"/>
      <c r="C47" s="336"/>
      <c r="D47" s="336"/>
      <c r="E47" s="336"/>
      <c r="F47" s="337"/>
    </row>
    <row r="48" spans="1:6" ht="26.25" customHeight="1" x14ac:dyDescent="0.45">
      <c r="A48" s="330" t="s">
        <v>92</v>
      </c>
      <c r="B48" s="331"/>
      <c r="C48" s="332">
        <f>+C45-C46</f>
        <v>0</v>
      </c>
      <c r="D48" s="332">
        <f>+D45-D46</f>
        <v>0</v>
      </c>
      <c r="E48" s="332">
        <f>+E45-E46</f>
        <v>0</v>
      </c>
      <c r="F48" s="333">
        <f>+F45-F46</f>
        <v>0</v>
      </c>
    </row>
    <row r="49" spans="1:6" ht="26.25" customHeight="1" x14ac:dyDescent="0.45">
      <c r="A49" s="338" t="s">
        <v>407</v>
      </c>
      <c r="B49" s="339"/>
      <c r="C49" s="340">
        <f>+C48+C41-C42</f>
        <v>0</v>
      </c>
      <c r="D49" s="340">
        <f>+D48+D41-D42</f>
        <v>0</v>
      </c>
      <c r="E49" s="340">
        <f>+E48+E41-E42</f>
        <v>0</v>
      </c>
      <c r="F49" s="341">
        <f>+F48+F41-F42</f>
        <v>0</v>
      </c>
    </row>
    <row r="50" spans="1:6" ht="26.25" customHeight="1" x14ac:dyDescent="0.45">
      <c r="A50" s="334" t="s">
        <v>408</v>
      </c>
      <c r="B50" s="335"/>
      <c r="C50" s="336"/>
      <c r="D50" s="336"/>
      <c r="E50" s="336"/>
      <c r="F50" s="337"/>
    </row>
    <row r="51" spans="1:6" ht="26.25" customHeight="1" thickBot="1" x14ac:dyDescent="0.5">
      <c r="A51" s="342" t="s">
        <v>93</v>
      </c>
      <c r="B51" s="343"/>
      <c r="C51" s="344">
        <f>+C49-C50</f>
        <v>0</v>
      </c>
      <c r="D51" s="344">
        <f>+D49-D50</f>
        <v>0</v>
      </c>
      <c r="E51" s="344">
        <f t="shared" ref="E51:F51" si="2">+E49-E50</f>
        <v>0</v>
      </c>
      <c r="F51" s="345">
        <f t="shared" si="2"/>
        <v>0</v>
      </c>
    </row>
    <row r="52" spans="1:6" x14ac:dyDescent="0.45">
      <c r="A52" s="346"/>
      <c r="B52" s="347"/>
      <c r="C52" s="347"/>
      <c r="D52" s="348"/>
      <c r="E52" s="348"/>
      <c r="F52" s="348"/>
    </row>
  </sheetData>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ADD1-64F0-407D-8F95-01064FFDAF6E}">
  <dimension ref="A1:L27"/>
  <sheetViews>
    <sheetView topLeftCell="B1" zoomScale="112" zoomScaleNormal="112" workbookViewId="0">
      <selection activeCell="I14" sqref="I14"/>
    </sheetView>
  </sheetViews>
  <sheetFormatPr baseColWidth="10" defaultRowHeight="14.25" x14ac:dyDescent="0.45"/>
  <cols>
    <col min="1" max="9" width="19.19921875" customWidth="1"/>
    <col min="10" max="10" width="10.19921875" style="266" customWidth="1"/>
  </cols>
  <sheetData>
    <row r="1" spans="1:12" ht="43.5" customHeight="1" x14ac:dyDescent="0.45">
      <c r="A1" s="230"/>
      <c r="D1" s="268" t="s">
        <v>440</v>
      </c>
      <c r="E1" s="271"/>
      <c r="F1" s="610" t="s">
        <v>441</v>
      </c>
      <c r="G1" s="611"/>
      <c r="H1" s="231" t="s">
        <v>409</v>
      </c>
      <c r="I1" s="232"/>
    </row>
    <row r="2" spans="1:12" ht="39" x14ac:dyDescent="0.45">
      <c r="A2" s="249" t="s">
        <v>435</v>
      </c>
      <c r="B2" s="250" t="s">
        <v>436</v>
      </c>
      <c r="C2" s="250" t="s">
        <v>437</v>
      </c>
      <c r="D2" s="250" t="s">
        <v>410</v>
      </c>
      <c r="E2" s="250" t="s">
        <v>434</v>
      </c>
      <c r="F2" s="250" t="s">
        <v>432</v>
      </c>
      <c r="G2" s="250" t="s">
        <v>433</v>
      </c>
      <c r="H2" s="250" t="s">
        <v>438</v>
      </c>
      <c r="I2" s="250" t="s">
        <v>439</v>
      </c>
      <c r="J2" s="263" t="s">
        <v>411</v>
      </c>
    </row>
    <row r="3" spans="1:12" x14ac:dyDescent="0.45">
      <c r="A3" s="253">
        <v>1</v>
      </c>
      <c r="B3" s="233"/>
      <c r="C3" s="234"/>
      <c r="D3" s="235"/>
      <c r="E3" s="236">
        <f>D3/1.13</f>
        <v>0</v>
      </c>
      <c r="F3" s="237"/>
      <c r="G3" s="238">
        <f>F3*12</f>
        <v>0</v>
      </c>
      <c r="H3" s="239">
        <f>E3*F3</f>
        <v>0</v>
      </c>
      <c r="I3" s="239">
        <f>H3*12</f>
        <v>0</v>
      </c>
      <c r="J3" s="264" t="e">
        <f>H3/$H$9%</f>
        <v>#DIV/0!</v>
      </c>
    </row>
    <row r="4" spans="1:12" x14ac:dyDescent="0.45">
      <c r="A4" s="253">
        <v>2</v>
      </c>
      <c r="B4" s="233"/>
      <c r="C4" s="234"/>
      <c r="D4" s="235"/>
      <c r="E4" s="236">
        <f>D4/1.13</f>
        <v>0</v>
      </c>
      <c r="F4" s="237"/>
      <c r="G4" s="238">
        <f t="shared" ref="G4:G7" si="0">F4*12</f>
        <v>0</v>
      </c>
      <c r="H4" s="239">
        <f>E4*F4</f>
        <v>0</v>
      </c>
      <c r="I4" s="239">
        <f>H4*12</f>
        <v>0</v>
      </c>
      <c r="J4" s="264" t="e">
        <f t="shared" ref="J4:J9" si="1">H4/$H$9%</f>
        <v>#DIV/0!</v>
      </c>
    </row>
    <row r="5" spans="1:12" x14ac:dyDescent="0.45">
      <c r="A5" s="253">
        <v>3</v>
      </c>
      <c r="B5" s="233"/>
      <c r="C5" s="234"/>
      <c r="D5" s="235"/>
      <c r="E5" s="236">
        <f t="shared" ref="E5:E8" si="2">D5/1.16</f>
        <v>0</v>
      </c>
      <c r="F5" s="237"/>
      <c r="G5" s="238">
        <f t="shared" si="0"/>
        <v>0</v>
      </c>
      <c r="H5" s="239">
        <f t="shared" ref="H5:H8" si="3">E5*F5</f>
        <v>0</v>
      </c>
      <c r="I5" s="239">
        <f t="shared" ref="I5:I8" si="4">H5*12</f>
        <v>0</v>
      </c>
      <c r="J5" s="264" t="e">
        <f t="shared" si="1"/>
        <v>#DIV/0!</v>
      </c>
    </row>
    <row r="6" spans="1:12" x14ac:dyDescent="0.45">
      <c r="A6" s="253">
        <v>4</v>
      </c>
      <c r="B6" s="233"/>
      <c r="C6" s="233"/>
      <c r="D6" s="235"/>
      <c r="E6" s="236">
        <f t="shared" si="2"/>
        <v>0</v>
      </c>
      <c r="F6" s="237"/>
      <c r="G6" s="238">
        <f t="shared" si="0"/>
        <v>0</v>
      </c>
      <c r="H6" s="239">
        <f t="shared" si="3"/>
        <v>0</v>
      </c>
      <c r="I6" s="239">
        <f t="shared" si="4"/>
        <v>0</v>
      </c>
      <c r="J6" s="264" t="e">
        <f t="shared" si="1"/>
        <v>#DIV/0!</v>
      </c>
    </row>
    <row r="7" spans="1:12" x14ac:dyDescent="0.45">
      <c r="A7" s="253">
        <v>5</v>
      </c>
      <c r="B7" s="240"/>
      <c r="C7" s="241"/>
      <c r="D7" s="235"/>
      <c r="E7" s="236">
        <f t="shared" si="2"/>
        <v>0</v>
      </c>
      <c r="F7" s="237"/>
      <c r="G7" s="238">
        <f t="shared" si="0"/>
        <v>0</v>
      </c>
      <c r="H7" s="239">
        <f t="shared" si="3"/>
        <v>0</v>
      </c>
      <c r="I7" s="239">
        <f t="shared" si="4"/>
        <v>0</v>
      </c>
      <c r="J7" s="264" t="e">
        <f t="shared" si="1"/>
        <v>#DIV/0!</v>
      </c>
    </row>
    <row r="8" spans="1:12" x14ac:dyDescent="0.45">
      <c r="A8" s="253">
        <v>6</v>
      </c>
      <c r="B8" s="242"/>
      <c r="C8" s="242"/>
      <c r="D8" s="235"/>
      <c r="E8" s="236">
        <f t="shared" si="2"/>
        <v>0</v>
      </c>
      <c r="F8" s="237"/>
      <c r="G8" s="238">
        <f>F8*12</f>
        <v>0</v>
      </c>
      <c r="H8" s="239">
        <f t="shared" si="3"/>
        <v>0</v>
      </c>
      <c r="I8" s="239">
        <f t="shared" si="4"/>
        <v>0</v>
      </c>
      <c r="J8" s="264" t="e">
        <f>H8/$H$9%</f>
        <v>#DIV/0!</v>
      </c>
    </row>
    <row r="9" spans="1:12" x14ac:dyDescent="0.45">
      <c r="A9" s="230"/>
      <c r="F9" s="604"/>
      <c r="G9" s="604"/>
      <c r="H9" s="262">
        <f>SUM(H3:H8)</f>
        <v>0</v>
      </c>
      <c r="I9" s="262">
        <f>SUM(I3:I8)</f>
        <v>0</v>
      </c>
      <c r="J9" s="265" t="e">
        <f t="shared" si="1"/>
        <v>#DIV/0!</v>
      </c>
    </row>
    <row r="10" spans="1:12" x14ac:dyDescent="0.45">
      <c r="A10" s="605" t="s">
        <v>412</v>
      </c>
      <c r="B10" s="606"/>
      <c r="C10" s="607"/>
      <c r="D10" s="608" t="s">
        <v>413</v>
      </c>
      <c r="E10" s="608" t="s">
        <v>414</v>
      </c>
      <c r="J10" s="267"/>
    </row>
    <row r="11" spans="1:12" x14ac:dyDescent="0.45">
      <c r="A11" s="251" t="s">
        <v>415</v>
      </c>
      <c r="B11" s="251" t="s">
        <v>60</v>
      </c>
      <c r="C11" s="252"/>
      <c r="D11" s="609"/>
      <c r="E11" s="609"/>
    </row>
    <row r="12" spans="1:12" x14ac:dyDescent="0.45">
      <c r="A12" s="243" t="s">
        <v>416</v>
      </c>
      <c r="B12" s="244"/>
      <c r="C12" s="244"/>
      <c r="D12" s="235">
        <f>$H$9*B12%</f>
        <v>0</v>
      </c>
      <c r="E12" s="245" t="e">
        <f>D12/$I$3</f>
        <v>#DIV/0!</v>
      </c>
    </row>
    <row r="13" spans="1:12" x14ac:dyDescent="0.45">
      <c r="A13" s="243" t="s">
        <v>417</v>
      </c>
      <c r="B13" s="244"/>
      <c r="C13" s="244"/>
      <c r="D13" s="235">
        <f t="shared" ref="D13:D23" si="5">$H$9*B13%</f>
        <v>0</v>
      </c>
      <c r="E13" s="245" t="e">
        <f t="shared" ref="E13:E23" si="6">D13/$I$3</f>
        <v>#DIV/0!</v>
      </c>
    </row>
    <row r="14" spans="1:12" x14ac:dyDescent="0.45">
      <c r="A14" s="243" t="s">
        <v>418</v>
      </c>
      <c r="B14" s="244"/>
      <c r="C14" s="244"/>
      <c r="D14" s="235">
        <f t="shared" si="5"/>
        <v>0</v>
      </c>
      <c r="E14" s="245" t="e">
        <f t="shared" si="6"/>
        <v>#DIV/0!</v>
      </c>
    </row>
    <row r="15" spans="1:12" x14ac:dyDescent="0.45">
      <c r="A15" s="243" t="s">
        <v>419</v>
      </c>
      <c r="B15" s="244"/>
      <c r="C15" s="244"/>
      <c r="D15" s="235">
        <f t="shared" si="5"/>
        <v>0</v>
      </c>
      <c r="E15" s="245" t="e">
        <f t="shared" si="6"/>
        <v>#DIV/0!</v>
      </c>
    </row>
    <row r="16" spans="1:12" x14ac:dyDescent="0.45">
      <c r="A16" s="243" t="s">
        <v>420</v>
      </c>
      <c r="B16" s="244"/>
      <c r="C16" s="244"/>
      <c r="D16" s="235">
        <f t="shared" si="5"/>
        <v>0</v>
      </c>
      <c r="E16" s="245" t="e">
        <f t="shared" si="6"/>
        <v>#DIV/0!</v>
      </c>
      <c r="L16" s="270"/>
    </row>
    <row r="17" spans="1:8" x14ac:dyDescent="0.45">
      <c r="A17" s="243" t="s">
        <v>421</v>
      </c>
      <c r="B17" s="244"/>
      <c r="C17" s="244"/>
      <c r="D17" s="235">
        <f t="shared" si="5"/>
        <v>0</v>
      </c>
      <c r="E17" s="245" t="e">
        <f t="shared" si="6"/>
        <v>#DIV/0!</v>
      </c>
    </row>
    <row r="18" spans="1:8" x14ac:dyDescent="0.45">
      <c r="A18" s="243" t="s">
        <v>422</v>
      </c>
      <c r="B18" s="244"/>
      <c r="C18" s="244"/>
      <c r="D18" s="235">
        <f t="shared" si="5"/>
        <v>0</v>
      </c>
      <c r="E18" s="245" t="e">
        <f t="shared" si="6"/>
        <v>#DIV/0!</v>
      </c>
    </row>
    <row r="19" spans="1:8" x14ac:dyDescent="0.45">
      <c r="A19" s="243" t="s">
        <v>423</v>
      </c>
      <c r="B19" s="244"/>
      <c r="C19" s="244"/>
      <c r="D19" s="235">
        <f t="shared" si="5"/>
        <v>0</v>
      </c>
      <c r="E19" s="245" t="e">
        <f t="shared" si="6"/>
        <v>#DIV/0!</v>
      </c>
    </row>
    <row r="20" spans="1:8" x14ac:dyDescent="0.45">
      <c r="A20" s="243" t="s">
        <v>424</v>
      </c>
      <c r="B20" s="244"/>
      <c r="C20" s="244"/>
      <c r="D20" s="235">
        <f t="shared" si="5"/>
        <v>0</v>
      </c>
      <c r="E20" s="245" t="e">
        <f t="shared" si="6"/>
        <v>#DIV/0!</v>
      </c>
    </row>
    <row r="21" spans="1:8" x14ac:dyDescent="0.45">
      <c r="A21" s="243" t="s">
        <v>425</v>
      </c>
      <c r="B21" s="244"/>
      <c r="C21" s="244"/>
      <c r="D21" s="235">
        <f t="shared" si="5"/>
        <v>0</v>
      </c>
      <c r="E21" s="245" t="e">
        <f t="shared" si="6"/>
        <v>#DIV/0!</v>
      </c>
    </row>
    <row r="22" spans="1:8" x14ac:dyDescent="0.45">
      <c r="A22" s="243" t="s">
        <v>426</v>
      </c>
      <c r="B22" s="244"/>
      <c r="C22" s="244"/>
      <c r="D22" s="235">
        <f t="shared" si="5"/>
        <v>0</v>
      </c>
      <c r="E22" s="245" t="e">
        <f t="shared" si="6"/>
        <v>#DIV/0!</v>
      </c>
    </row>
    <row r="23" spans="1:8" x14ac:dyDescent="0.45">
      <c r="A23" s="243" t="s">
        <v>427</v>
      </c>
      <c r="B23" s="244"/>
      <c r="C23" s="244"/>
      <c r="D23" s="235">
        <f t="shared" si="5"/>
        <v>0</v>
      </c>
      <c r="E23" s="245" t="e">
        <f t="shared" si="6"/>
        <v>#DIV/0!</v>
      </c>
    </row>
    <row r="24" spans="1:8" x14ac:dyDescent="0.45">
      <c r="A24" s="230"/>
      <c r="B24" s="255" t="s">
        <v>428</v>
      </c>
      <c r="C24" s="255"/>
      <c r="D24" s="256">
        <f>SUM(D12:D23)</f>
        <v>0</v>
      </c>
      <c r="E24" s="245"/>
      <c r="H24" s="246"/>
    </row>
    <row r="25" spans="1:8" x14ac:dyDescent="0.45">
      <c r="A25" s="230"/>
      <c r="B25" s="257" t="s">
        <v>429</v>
      </c>
      <c r="C25" s="257"/>
      <c r="D25" s="256">
        <f>D24/12</f>
        <v>0</v>
      </c>
      <c r="E25" s="254" t="e">
        <f>AVERAGE(E12:E23)</f>
        <v>#DIV/0!</v>
      </c>
      <c r="F25" s="233" t="s">
        <v>430</v>
      </c>
      <c r="G25" s="233"/>
    </row>
    <row r="26" spans="1:8" x14ac:dyDescent="0.45">
      <c r="A26" s="230"/>
      <c r="E26" s="247" t="e">
        <f>E25+(E25*13%)</f>
        <v>#DIV/0!</v>
      </c>
      <c r="F26" s="233" t="s">
        <v>431</v>
      </c>
      <c r="G26" s="248"/>
    </row>
    <row r="27" spans="1:8" x14ac:dyDescent="0.45">
      <c r="A27" s="230"/>
    </row>
  </sheetData>
  <mergeCells count="5">
    <mergeCell ref="F9:G9"/>
    <mergeCell ref="A10:C10"/>
    <mergeCell ref="D10:D11"/>
    <mergeCell ref="E10:E11"/>
    <mergeCell ref="F1:G1"/>
  </mergeCells>
  <pageMargins left="0.7" right="0.7" top="0.75" bottom="0.75" header="0.3" footer="0.3"/>
  <pageSetup paperSize="9"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70D3-C392-40B6-82D6-5F12A096EB8A}">
  <sheetPr codeName="Feuil4"/>
  <dimension ref="A1:F39"/>
  <sheetViews>
    <sheetView workbookViewId="0">
      <selection activeCell="F22" sqref="F22"/>
    </sheetView>
  </sheetViews>
  <sheetFormatPr baseColWidth="10" defaultRowHeight="14.25" x14ac:dyDescent="0.45"/>
  <cols>
    <col min="1" max="1" width="18.265625" customWidth="1"/>
  </cols>
  <sheetData>
    <row r="1" spans="1:6" x14ac:dyDescent="0.45">
      <c r="A1" t="s">
        <v>245</v>
      </c>
      <c r="B1" s="612" t="s">
        <v>262</v>
      </c>
      <c r="C1" t="s">
        <v>271</v>
      </c>
      <c r="F1" t="s">
        <v>273</v>
      </c>
    </row>
    <row r="2" spans="1:6" x14ac:dyDescent="0.45">
      <c r="A2" t="s">
        <v>246</v>
      </c>
      <c r="B2" s="612"/>
      <c r="C2" t="s">
        <v>272</v>
      </c>
      <c r="F2" t="s">
        <v>274</v>
      </c>
    </row>
    <row r="3" spans="1:6" x14ac:dyDescent="0.45">
      <c r="A3" t="s">
        <v>247</v>
      </c>
      <c r="B3" s="612"/>
      <c r="C3" t="s">
        <v>270</v>
      </c>
    </row>
    <row r="4" spans="1:6" x14ac:dyDescent="0.45">
      <c r="A4" t="s">
        <v>248</v>
      </c>
      <c r="B4" s="612"/>
      <c r="C4" t="s">
        <v>269</v>
      </c>
    </row>
    <row r="5" spans="1:6" x14ac:dyDescent="0.45">
      <c r="B5" s="612"/>
      <c r="C5" t="s">
        <v>263</v>
      </c>
    </row>
    <row r="6" spans="1:6" x14ac:dyDescent="0.45">
      <c r="C6" t="s">
        <v>264</v>
      </c>
    </row>
    <row r="7" spans="1:6" x14ac:dyDescent="0.45">
      <c r="C7" t="s">
        <v>265</v>
      </c>
    </row>
    <row r="8" spans="1:6" x14ac:dyDescent="0.45">
      <c r="A8" t="s">
        <v>159</v>
      </c>
      <c r="C8" t="s">
        <v>266</v>
      </c>
    </row>
    <row r="9" spans="1:6" x14ac:dyDescent="0.45">
      <c r="A9" t="s">
        <v>160</v>
      </c>
      <c r="C9" t="s">
        <v>267</v>
      </c>
    </row>
    <row r="10" spans="1:6" x14ac:dyDescent="0.45">
      <c r="A10" t="s">
        <v>161</v>
      </c>
      <c r="C10" t="s">
        <v>268</v>
      </c>
    </row>
    <row r="11" spans="1:6" x14ac:dyDescent="0.45">
      <c r="A11" t="s">
        <v>254</v>
      </c>
    </row>
    <row r="13" spans="1:6" x14ac:dyDescent="0.45">
      <c r="A13" t="s">
        <v>255</v>
      </c>
      <c r="C13" t="s">
        <v>290</v>
      </c>
    </row>
    <row r="14" spans="1:6" x14ac:dyDescent="0.45">
      <c r="A14" t="s">
        <v>166</v>
      </c>
      <c r="C14" t="s">
        <v>291</v>
      </c>
    </row>
    <row r="15" spans="1:6" x14ac:dyDescent="0.45">
      <c r="A15" t="s">
        <v>167</v>
      </c>
    </row>
    <row r="17" spans="1:3" x14ac:dyDescent="0.45">
      <c r="A17" t="s">
        <v>256</v>
      </c>
      <c r="C17" t="s">
        <v>62</v>
      </c>
    </row>
    <row r="18" spans="1:3" x14ac:dyDescent="0.45">
      <c r="A18" t="s">
        <v>257</v>
      </c>
      <c r="C18" t="s">
        <v>224</v>
      </c>
    </row>
    <row r="19" spans="1:3" x14ac:dyDescent="0.45">
      <c r="A19" t="s">
        <v>258</v>
      </c>
      <c r="C19" t="s">
        <v>296</v>
      </c>
    </row>
    <row r="20" spans="1:3" x14ac:dyDescent="0.45">
      <c r="C20" t="s">
        <v>297</v>
      </c>
    </row>
    <row r="21" spans="1:3" x14ac:dyDescent="0.45">
      <c r="A21" t="s">
        <v>283</v>
      </c>
      <c r="C21" t="s">
        <v>298</v>
      </c>
    </row>
    <row r="22" spans="1:3" x14ac:dyDescent="0.45">
      <c r="A22" t="s">
        <v>284</v>
      </c>
    </row>
    <row r="24" spans="1:3" x14ac:dyDescent="0.45">
      <c r="A24" t="s">
        <v>141</v>
      </c>
      <c r="C24" t="s">
        <v>317</v>
      </c>
    </row>
    <row r="25" spans="1:3" x14ac:dyDescent="0.45">
      <c r="A25" t="s">
        <v>312</v>
      </c>
      <c r="C25" t="s">
        <v>318</v>
      </c>
    </row>
    <row r="26" spans="1:3" x14ac:dyDescent="0.45">
      <c r="A26" s="160" t="s">
        <v>313</v>
      </c>
      <c r="C26" t="s">
        <v>319</v>
      </c>
    </row>
    <row r="27" spans="1:3" x14ac:dyDescent="0.45">
      <c r="A27" t="s">
        <v>314</v>
      </c>
      <c r="C27" t="s">
        <v>320</v>
      </c>
    </row>
    <row r="28" spans="1:3" x14ac:dyDescent="0.45">
      <c r="A28" t="s">
        <v>315</v>
      </c>
    </row>
    <row r="29" spans="1:3" x14ac:dyDescent="0.45">
      <c r="A29" t="s">
        <v>316</v>
      </c>
    </row>
    <row r="31" spans="1:3" x14ac:dyDescent="0.45">
      <c r="A31" t="s">
        <v>328</v>
      </c>
    </row>
    <row r="32" spans="1:3" x14ac:dyDescent="0.45">
      <c r="A32" t="s">
        <v>329</v>
      </c>
    </row>
    <row r="33" spans="1:1" x14ac:dyDescent="0.45">
      <c r="A33" t="s">
        <v>330</v>
      </c>
    </row>
    <row r="34" spans="1:1" x14ac:dyDescent="0.45">
      <c r="A34" t="s">
        <v>331</v>
      </c>
    </row>
    <row r="35" spans="1:1" x14ac:dyDescent="0.45">
      <c r="A35" t="s">
        <v>332</v>
      </c>
    </row>
    <row r="36" spans="1:1" x14ac:dyDescent="0.45">
      <c r="A36" t="s">
        <v>333</v>
      </c>
    </row>
    <row r="37" spans="1:1" x14ac:dyDescent="0.45">
      <c r="A37" t="s">
        <v>147</v>
      </c>
    </row>
    <row r="38" spans="1:1" x14ac:dyDescent="0.45">
      <c r="A38" t="s">
        <v>334</v>
      </c>
    </row>
    <row r="39" spans="1:1" x14ac:dyDescent="0.45">
      <c r="A39" t="s">
        <v>335</v>
      </c>
    </row>
  </sheetData>
  <sheetProtection algorithmName="SHA-512" hashValue="uVXvyOzYJNtArk8dUCyz29GHrdgHCeU8xNvU2xGzabd5vVF3pkye/12kDkATZdxqTyzej4eQAC7Kq60NebVkuQ==" saltValue="9lzODH14l6gD9B9ka3MPig==" spinCount="100000" sheet="1" formatCells="0" formatColumns="0" formatRows="0" insertColumns="0" insertRows="0" insertHyperlinks="0" deleteColumns="0" deleteRows="0" sort="0" autoFilter="0" pivotTables="0"/>
  <mergeCells count="1">
    <mergeCell ref="B1: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Feuil1</vt:lpstr>
      <vt:lpstr>1-Pièces du dossier</vt:lpstr>
      <vt:lpstr>2-Le projet</vt:lpstr>
      <vt:lpstr>3-Porteur de projet</vt:lpstr>
      <vt:lpstr>4-Entreprise</vt:lpstr>
      <vt:lpstr>5-Plan de financement</vt:lpstr>
      <vt:lpstr>6-Prévisionnel</vt:lpstr>
      <vt:lpstr>7-Détails du CA</vt:lpstr>
      <vt:lpstr>Ne pas effacer</vt:lpstr>
      <vt:lpstr>Fiche de synthèse</vt:lpstr>
      <vt:lpstr>Cadre</vt:lpstr>
      <vt:lpstr>FormeJuridique</vt:lpstr>
      <vt:lpstr>OuiNon</vt:lpstr>
      <vt:lpstr>RégimeFiscal</vt:lpstr>
      <vt:lpstr>Situationfamiliale</vt:lpstr>
      <vt:lpstr>SituationImmo</vt:lpstr>
      <vt:lpstr>SituationProf</vt:lpstr>
      <vt:lpstr>StatutGérant</vt:lpstr>
      <vt:lpstr>StatutProf</vt:lpstr>
      <vt:lpstr>Titre</vt:lpstr>
      <vt:lpstr>'Ne pas effacer'!Type</vt:lpstr>
      <vt:lpstr>'1-Pièces du dossier'!Zone_d_impression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2023-10-12T02:27:56Z</dcterms:modified>
</cp:coreProperties>
</file>